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d439c0ed50cff3/0a0_ドキュメント/020_働き方改革/"/>
    </mc:Choice>
  </mc:AlternateContent>
  <xr:revisionPtr revIDLastSave="1" documentId="8_{D2067F35-5CE9-4DFD-AD3D-B472E0444B8F}" xr6:coauthVersionLast="46" xr6:coauthVersionMax="46" xr10:uidLastSave="{1A989630-E1F0-4A91-A68B-E70D3BDDEEB9}"/>
  <bookViews>
    <workbookView xWindow="-108" yWindow="-108" windowWidth="19416" windowHeight="10416" xr2:uid="{007DA63A-6A6B-4C9E-BB2B-CEB361C06BDA}"/>
  </bookViews>
  <sheets>
    <sheet name="45時間超データ" sheetId="1" r:id="rId1"/>
    <sheet name="抽出とグラフ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2" l="1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<sst xmlns="http://schemas.openxmlformats.org/spreadsheetml/2006/main" count="207" uniqueCount="84">
  <si>
    <t xml:space="preserve">事務所 </t>
  </si>
  <si>
    <t xml:space="preserve">市町村名 </t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</si>
  <si>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</si>
  <si>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</si>
  <si>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</si>
  <si>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</si>
  <si>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</si>
  <si>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</si>
  <si>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</si>
  <si>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</si>
  <si>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</si>
  <si>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</si>
  <si>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 xml:space="preserve">尾張 </t>
  </si>
  <si>
    <t xml:space="preserve">海部 </t>
  </si>
  <si>
    <t xml:space="preserve">知多 </t>
  </si>
  <si>
    <t xml:space="preserve">西三河 </t>
  </si>
  <si>
    <t xml:space="preserve">岡崎市 </t>
  </si>
  <si>
    <t xml:space="preserve">碧南市 </t>
  </si>
  <si>
    <t>刈谷市</t>
    <rPh sb="0" eb="3">
      <t>カリヤシ</t>
    </rPh>
    <phoneticPr fontId="3"/>
  </si>
  <si>
    <t xml:space="preserve">豊田市 </t>
  </si>
  <si>
    <t>安城市</t>
    <rPh sb="0" eb="3">
      <t>アンジョウシ</t>
    </rPh>
    <phoneticPr fontId="3"/>
  </si>
  <si>
    <t xml:space="preserve">西尾市 </t>
  </si>
  <si>
    <t xml:space="preserve">知立市 </t>
  </si>
  <si>
    <t xml:space="preserve">高浜市 </t>
  </si>
  <si>
    <t xml:space="preserve">みよし市 </t>
  </si>
  <si>
    <t xml:space="preserve">幸田町 </t>
  </si>
  <si>
    <t xml:space="preserve">東三河 </t>
  </si>
  <si>
    <t>豊橋市</t>
    <rPh sb="0" eb="3">
      <t>トヨハシシ</t>
    </rPh>
    <phoneticPr fontId="3"/>
  </si>
  <si>
    <t xml:space="preserve">豊用市 </t>
  </si>
  <si>
    <t xml:space="preserve">蒲郡市 </t>
  </si>
  <si>
    <t xml:space="preserve">田原市 </t>
  </si>
  <si>
    <t xml:space="preserve">新城市 </t>
  </si>
  <si>
    <t xml:space="preserve">設楽町 </t>
  </si>
  <si>
    <t xml:space="preserve">東栄町 </t>
  </si>
  <si>
    <t xml:space="preserve">豊根村 </t>
  </si>
  <si>
    <t>12月</t>
  </si>
  <si>
    <t>1月</t>
  </si>
  <si>
    <t>2月</t>
  </si>
  <si>
    <t>3月</t>
  </si>
  <si>
    <t>一宮市</t>
  </si>
  <si>
    <t>稲沢市</t>
  </si>
  <si>
    <t>春日井市</t>
  </si>
  <si>
    <t>長久手市</t>
  </si>
  <si>
    <t>豊山町</t>
  </si>
  <si>
    <t>小牧市</t>
  </si>
  <si>
    <t>瀬戸市</t>
  </si>
  <si>
    <t>尾張旭市</t>
  </si>
  <si>
    <t>豊明市</t>
  </si>
  <si>
    <t>日進市</t>
  </si>
  <si>
    <t>清須市</t>
  </si>
  <si>
    <t>北名古屋市</t>
  </si>
  <si>
    <t>東郷町</t>
  </si>
  <si>
    <t>犬山市</t>
  </si>
  <si>
    <t>江南市</t>
  </si>
  <si>
    <t>岩倉市</t>
  </si>
  <si>
    <t>大口町</t>
  </si>
  <si>
    <t>扶桑町</t>
  </si>
  <si>
    <t>津島市</t>
    <rPh sb="0" eb="3">
      <t>ツシマシ</t>
    </rPh>
    <phoneticPr fontId="7"/>
  </si>
  <si>
    <t>愛西市</t>
  </si>
  <si>
    <t>弥富市</t>
  </si>
  <si>
    <t>あま市</t>
  </si>
  <si>
    <t>大治町</t>
  </si>
  <si>
    <t>蟹江町</t>
  </si>
  <si>
    <t>飛島</t>
    <rPh sb="0" eb="2">
      <t>トビシマ</t>
    </rPh>
    <phoneticPr fontId="7"/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</si>
  <si>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</si>
  <si>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</si>
  <si>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</si>
  <si>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</si>
  <si>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</si>
  <si>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</si>
  <si>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</si>
  <si>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</si>
  <si>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</si>
  <si>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</si>
  <si>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月　45時間を超える勤務時間外の「在校時間」(県教委の調査結果を基に愛教労で作成）</t>
    <rPh sb="0" eb="1">
      <t>ツキ</t>
    </rPh>
    <rPh sb="4" eb="6">
      <t>ジカン</t>
    </rPh>
    <rPh sb="7" eb="8">
      <t>コ</t>
    </rPh>
    <rPh sb="10" eb="12">
      <t>キンム</t>
    </rPh>
    <rPh sb="12" eb="15">
      <t>ジカンガイ</t>
    </rPh>
    <rPh sb="17" eb="19">
      <t>ザイコウ</t>
    </rPh>
    <rPh sb="19" eb="21">
      <t>ジカン</t>
    </rPh>
    <rPh sb="23" eb="24">
      <t>ケン</t>
    </rPh>
    <rPh sb="24" eb="26">
      <t>キョウイ</t>
    </rPh>
    <rPh sb="27" eb="29">
      <t>チョウサ</t>
    </rPh>
    <rPh sb="29" eb="31">
      <t>ケッカ</t>
    </rPh>
    <rPh sb="32" eb="33">
      <t>モト</t>
    </rPh>
    <rPh sb="34" eb="37">
      <t>アイキョウロウ</t>
    </rPh>
    <rPh sb="38" eb="40">
      <t>サクセイ</t>
    </rPh>
    <phoneticPr fontId="1"/>
  </si>
  <si>
    <t>尾張小計</t>
    <rPh sb="0" eb="2">
      <t>オワリ</t>
    </rPh>
    <phoneticPr fontId="1"/>
  </si>
  <si>
    <t>海部小計</t>
    <rPh sb="0" eb="2">
      <t>アマ</t>
    </rPh>
    <phoneticPr fontId="1"/>
  </si>
  <si>
    <t>知多小計</t>
    <rPh sb="0" eb="2">
      <t>チタ</t>
    </rPh>
    <phoneticPr fontId="1"/>
  </si>
  <si>
    <t>尾張中計</t>
    <rPh sb="0" eb="2">
      <t>オワリ</t>
    </rPh>
    <rPh sb="2" eb="3">
      <t>ナカ</t>
    </rPh>
    <rPh sb="3" eb="4">
      <t>ケイ</t>
    </rPh>
    <phoneticPr fontId="1"/>
  </si>
  <si>
    <t xml:space="preserve">西三河小 計 </t>
    <rPh sb="0" eb="3">
      <t>ニシミカワ</t>
    </rPh>
    <phoneticPr fontId="1"/>
  </si>
  <si>
    <t xml:space="preserve">東三河小 計 </t>
    <rPh sb="0" eb="3">
      <t>ヒガシミカワ</t>
    </rPh>
    <phoneticPr fontId="1"/>
  </si>
  <si>
    <t>三河中計</t>
    <rPh sb="0" eb="2">
      <t>ミカワ</t>
    </rPh>
    <rPh sb="2" eb="3">
      <t>チュウ</t>
    </rPh>
    <rPh sb="3" eb="4">
      <t>ケイ</t>
    </rPh>
    <phoneticPr fontId="1"/>
  </si>
  <si>
    <t>愛知県計</t>
    <rPh sb="0" eb="3">
      <t>アイチケン</t>
    </rPh>
    <rPh sb="3" eb="4">
      <t>ケイ</t>
    </rPh>
    <phoneticPr fontId="1"/>
  </si>
  <si>
    <t>列1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</si>
</sst>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5"/>
      <color indexed="0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2" fillId="0" borderId="1" xfId="0" applyFont="1" applyBorder="1" applyAlignment="1">
      <alignment horizontal="center" vertical="center" textRotation="255" wrapText="1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2508127031757941E-2"/>
          <c:y val="0.21155603514282559"/>
          <c:w val="0.94498624656164043"/>
          <c:h val="0.44081809990847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抽出とグラフ!$B$4</c:f>
              <c:strCache>
                <c:ptCount val="1"/>
                <c:pt idx="0">
                  <c:v>田原市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8E8-48A5-82AE-56FD85E348B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E8-48A5-82AE-56FD85E348B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8E8-48A5-82AE-56FD85E348B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E8-48A5-82AE-56FD85E348B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8E8-48A5-82AE-56FD85E348BA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E8-48A5-82AE-56FD85E348BA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8E8-48A5-82AE-56FD85E348BA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E8-48A5-82AE-56FD85E348BA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8E8-48A5-82AE-56FD85E348BA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E8-48A5-82AE-56FD85E348BA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8E8-48A5-82AE-56FD85E348BA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E8-48A5-82AE-56FD85E348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抽出とグラフ!$C$1:$Z$3</c:f>
              <c:multiLvlStrCache>
                <c:ptCount val="24"/>
                <c:lvl>
                  <c:pt idx="0">
                    <c:v>小学校</c:v>
                  </c:pt>
                  <c:pt idx="1">
                    <c:v>中学校</c:v>
                  </c:pt>
                  <c:pt idx="2">
                    <c:v>小学校</c:v>
                  </c:pt>
                  <c:pt idx="3">
                    <c:v>中学校</c:v>
                  </c:pt>
                  <c:pt idx="4">
                    <c:v>小学校</c:v>
                  </c:pt>
                  <c:pt idx="5">
                    <c:v>中学校</c:v>
                  </c:pt>
                  <c:pt idx="6">
                    <c:v>小学校</c:v>
                  </c:pt>
                  <c:pt idx="7">
                    <c:v>中学校</c:v>
                  </c:pt>
                  <c:pt idx="8">
                    <c:v>小学校</c:v>
                  </c:pt>
                  <c:pt idx="9">
                    <c:v>中学校</c:v>
                  </c:pt>
                  <c:pt idx="10">
                    <c:v>小学校</c:v>
                  </c:pt>
                  <c:pt idx="11">
                    <c:v>中学校</c:v>
                  </c:pt>
                  <c:pt idx="12">
                    <c:v>小学校</c:v>
                  </c:pt>
                  <c:pt idx="13">
                    <c:v>中学校</c:v>
                  </c:pt>
                  <c:pt idx="14">
                    <c:v>小学校</c:v>
                  </c:pt>
                  <c:pt idx="15">
                    <c:v>中学校</c:v>
                  </c:pt>
                  <c:pt idx="16">
                    <c:v>小学校</c:v>
                  </c:pt>
                  <c:pt idx="17">
                    <c:v>中学校</c:v>
                  </c:pt>
                  <c:pt idx="18">
                    <c:v>小学校</c:v>
                  </c:pt>
                  <c:pt idx="19">
                    <c:v>中学校</c:v>
                  </c:pt>
                  <c:pt idx="20">
                    <c:v>小学校</c:v>
                  </c:pt>
                  <c:pt idx="21">
                    <c:v>中学校</c:v>
                  </c:pt>
                  <c:pt idx="22">
                    <c:v>小学校</c:v>
                  </c:pt>
                  <c:pt idx="23">
                    <c:v>中学校</c:v>
                  </c:pt>
                </c:lvl>
                <c:lvl>
                  <c:pt idx="0">
                    <c:v>4月</c:v>
                  </c:pt>
                  <c:pt idx="2">
                    <c:v>5月</c:v>
                  </c:pt>
                  <c:pt idx="4">
                    <c:v>6月</c:v>
                  </c:pt>
                  <c:pt idx="6">
                    <c:v>7月</c:v>
                  </c:pt>
                  <c:pt idx="8">
                    <c:v>8月</c:v>
                  </c:pt>
                  <c:pt idx="10">
                    <c:v>9月</c:v>
                  </c:pt>
                  <c:pt idx="12">
                    <c:v>10月</c:v>
                  </c:pt>
                  <c:pt idx="14">
                    <c:v>11月</c:v>
                  </c:pt>
                  <c:pt idx="16">
                    <c:v>12月</c:v>
                  </c:pt>
                  <c:pt idx="18">
                    <c:v>1月</c:v>
                  </c:pt>
                  <c:pt idx="20">
                    <c:v>2月</c:v>
                  </c:pt>
                  <c:pt idx="22">
                    <c:v>3月</c:v>
                  </c:pt>
                </c:lvl>
                <c:lvl>
                  <c:pt idx="0">
                    <c:v>月　45時間を超える勤務時間外の「在校時間」(県教委の調査結果を基に愛教労で作成）</c:v>
                  </c:pt>
                </c:lvl>
              </c:multiLvlStrCache>
            </c:multiLvlStrRef>
          </c:cat>
          <c:val>
            <c:numRef>
              <c:f>抽出とグラフ!$C$4:$Z$4</c:f>
              <c:numCache>
                <c:formatCode>0.0%</c:formatCode>
                <c:ptCount val="24"/>
                <c:pt idx="0">
                  <c:v>9.8901098901098897E-2</c:v>
                </c:pt>
                <c:pt idx="1">
                  <c:v>2.34375E-2</c:v>
                </c:pt>
                <c:pt idx="2">
                  <c:v>1.4652014652014652E-2</c:v>
                </c:pt>
                <c:pt idx="3">
                  <c:v>7.8125E-3</c:v>
                </c:pt>
                <c:pt idx="4">
                  <c:v>0.5641025641025641</c:v>
                </c:pt>
                <c:pt idx="5">
                  <c:v>0.6328125</c:v>
                </c:pt>
                <c:pt idx="6">
                  <c:v>0.53479853479853479</c:v>
                </c:pt>
                <c:pt idx="7">
                  <c:v>0.703125</c:v>
                </c:pt>
                <c:pt idx="8">
                  <c:v>6.2271062271062272E-2</c:v>
                </c:pt>
                <c:pt idx="9">
                  <c:v>0.1328125</c:v>
                </c:pt>
                <c:pt idx="10">
                  <c:v>0.51470588235294112</c:v>
                </c:pt>
                <c:pt idx="11">
                  <c:v>0.6875</c:v>
                </c:pt>
                <c:pt idx="12">
                  <c:v>0.57564575645756455</c:v>
                </c:pt>
                <c:pt idx="13">
                  <c:v>0.7265625</c:v>
                </c:pt>
                <c:pt idx="14">
                  <c:v>0.40441176470588236</c:v>
                </c:pt>
                <c:pt idx="15">
                  <c:v>0.53125</c:v>
                </c:pt>
                <c:pt idx="16">
                  <c:v>0.25092250922509224</c:v>
                </c:pt>
                <c:pt idx="17">
                  <c:v>0.46875</c:v>
                </c:pt>
                <c:pt idx="18">
                  <c:v>0.18081180811808117</c:v>
                </c:pt>
                <c:pt idx="19">
                  <c:v>0.4453125</c:v>
                </c:pt>
                <c:pt idx="20">
                  <c:v>0.33948339483394835</c:v>
                </c:pt>
                <c:pt idx="21">
                  <c:v>0.578125</c:v>
                </c:pt>
                <c:pt idx="22">
                  <c:v>0.33948339483394835</c:v>
                </c:pt>
                <c:pt idx="23">
                  <c:v>0.328125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8-48A5-82AE-56FD85E348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2"/>
        <c:overlap val="10"/>
        <c:axId val="1658675856"/>
        <c:axId val="1658675440"/>
      </c:barChart>
      <c:catAx>
        <c:axId val="165867585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8675440"/>
        <c:crosses val="autoZero"/>
        <c:auto val="1"/>
        <c:lblAlgn val="ctr"/>
        <c:lblOffset val="100"/>
        <c:tickMarkSkip val="20"/>
        <c:noMultiLvlLbl val="0"/>
      </c:catAx>
      <c:valAx>
        <c:axId val="16586754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65867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4</xdr:row>
      <xdr:rowOff>57150</xdr:rowOff>
    </xdr:from>
    <xdr:to>
      <xdr:col>17</xdr:col>
      <xdr:colOff>50580</xdr:colOff>
      <xdr:row>18</xdr:row>
      <xdr:rowOff>96750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5FF2EC6-66AB-4A6D-82D5-07858E250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BBC153-6BF4-46E7-9C0B-BE4460395790}" name="テーブル1" displayName="テーブル1" ref="AA5:AA66" totalsRowShown="0" headerRowDxfId="0" dataDxfId="1" headerRowBorderDxfId="4" tableBorderDxfId="5" totalsRowBorderDxfId="3">
  <autoFilter ref="AA5:AA66" xr:uid="{DD090DA4-5498-4683-812B-29B10A7A53B5}"/>
  <tableColumns count="1">
    <tableColumn id="1" xr3:uid="{712D52D3-8287-45E0-9629-D3AEB3B2428C}" name="列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40381-437F-4183-AA41-3495A1B3E15B}">
  <dimension ref="A1:Z64"/>
  <sheetViews>
    <sheetView tabSelected="1" zoomScale="120" zoomScaleNormal="120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B64" sqref="B64"/>
    </sheetView>
  </sheetViews>
  <sheetFormatPr defaultRowHeight="18" x14ac:dyDescent="0.45"/>
  <cols>
    <col min="1" max="1" width="6.09765625" bestFit="1" customWidth="1"/>
    <col min="2" max="2" width="8.69921875" bestFit="1" customWidth="1"/>
    <col min="3" max="3" width="6.19921875" style="10" bestFit="1" customWidth="1"/>
    <col min="4" max="4" width="6.19921875" style="1" bestFit="1" customWidth="1"/>
    <col min="5" max="5" width="6.19921875" style="10" bestFit="1" customWidth="1"/>
    <col min="6" max="6" width="6.19921875" style="1" bestFit="1" customWidth="1"/>
    <col min="7" max="7" width="6.19921875" style="10" bestFit="1" customWidth="1"/>
    <col min="8" max="8" width="7.19921875" style="1" bestFit="1" customWidth="1"/>
    <col min="9" max="9" width="6.19921875" style="10" bestFit="1" customWidth="1"/>
    <col min="10" max="10" width="6.19921875" style="1" bestFit="1" customWidth="1"/>
    <col min="11" max="11" width="6.19921875" style="10" bestFit="1" customWidth="1"/>
    <col min="12" max="12" width="6.19921875" style="1" bestFit="1" customWidth="1"/>
    <col min="13" max="13" width="6.19921875" style="10" bestFit="1" customWidth="1"/>
    <col min="14" max="14" width="6.19921875" style="1" bestFit="1" customWidth="1"/>
    <col min="15" max="15" width="6.19921875" style="10" bestFit="1" customWidth="1"/>
    <col min="16" max="16" width="6.19921875" style="1" bestFit="1" customWidth="1"/>
    <col min="17" max="17" width="6.19921875" style="10" bestFit="1" customWidth="1"/>
    <col min="18" max="18" width="6.19921875" style="1" bestFit="1" customWidth="1"/>
    <col min="19" max="19" width="6.09765625" style="11" customWidth="1"/>
    <col min="20" max="20" width="6.09765625" customWidth="1"/>
    <col min="21" max="21" width="6.09765625" style="11" customWidth="1"/>
    <col min="22" max="22" width="6.09765625" customWidth="1"/>
    <col min="23" max="23" width="6.09765625" style="11" customWidth="1"/>
    <col min="24" max="24" width="6.09765625" customWidth="1"/>
    <col min="25" max="25" width="6.09765625" style="11" customWidth="1"/>
    <col min="26" max="26" width="6.09765625" customWidth="1"/>
  </cols>
  <sheetData>
    <row r="1" spans="1:26" x14ac:dyDescent="0.45">
      <c r="A1" s="12" t="s">
        <v>0</v>
      </c>
      <c r="B1" s="7" t="s">
        <v>1</v>
      </c>
      <c r="C1" s="13" t="s">
        <v>74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ht="14.4" customHeight="1" x14ac:dyDescent="0.45">
      <c r="A2" s="12"/>
      <c r="B2" s="7"/>
      <c r="C2" s="6" t="s">
        <v>2</v>
      </c>
      <c r="D2" s="6"/>
      <c r="E2" s="6" t="s">
        <v>3</v>
      </c>
      <c r="F2" s="6"/>
      <c r="G2" s="6" t="s">
        <v>4</v>
      </c>
      <c r="H2" s="6"/>
      <c r="I2" s="6" t="s">
        <v>5</v>
      </c>
      <c r="J2" s="6"/>
      <c r="K2" s="6" t="s">
        <v>6</v>
      </c>
      <c r="L2" s="6"/>
      <c r="M2" s="6" t="s">
        <v>7</v>
      </c>
      <c r="N2" s="6"/>
      <c r="O2" s="6" t="s">
        <v>8</v>
      </c>
      <c r="P2" s="6"/>
      <c r="Q2" s="6" t="s">
        <v>9</v>
      </c>
      <c r="R2" s="6"/>
      <c r="S2" s="6" t="s">
        <v>35</v>
      </c>
      <c r="T2" s="6"/>
      <c r="U2" s="6" t="s">
        <v>36</v>
      </c>
      <c r="V2" s="6"/>
      <c r="W2" s="6" t="s">
        <v>37</v>
      </c>
      <c r="X2" s="6"/>
      <c r="Y2" s="6" t="s">
        <v>38</v>
      </c>
      <c r="Z2" s="6"/>
    </row>
    <row r="3" spans="1:26" ht="15" customHeight="1" x14ac:dyDescent="0.45">
      <c r="A3" s="12"/>
      <c r="B3" s="7"/>
      <c r="C3" s="8" t="s">
        <v>10</v>
      </c>
      <c r="D3" s="4" t="s">
        <v>11</v>
      </c>
      <c r="E3" s="8" t="s">
        <v>10</v>
      </c>
      <c r="F3" s="4" t="s">
        <v>11</v>
      </c>
      <c r="G3" s="8" t="s">
        <v>10</v>
      </c>
      <c r="H3" s="4" t="s">
        <v>11</v>
      </c>
      <c r="I3" s="8" t="s">
        <v>10</v>
      </c>
      <c r="J3" s="4" t="s">
        <v>11</v>
      </c>
      <c r="K3" s="8" t="s">
        <v>10</v>
      </c>
      <c r="L3" s="4" t="s">
        <v>11</v>
      </c>
      <c r="M3" s="8" t="s">
        <v>10</v>
      </c>
      <c r="N3" s="4" t="s">
        <v>11</v>
      </c>
      <c r="O3" s="8" t="s">
        <v>10</v>
      </c>
      <c r="P3" s="4" t="s">
        <v>11</v>
      </c>
      <c r="Q3" s="8" t="s">
        <v>10</v>
      </c>
      <c r="R3" s="4" t="s">
        <v>11</v>
      </c>
      <c r="S3" s="8" t="s">
        <v>10</v>
      </c>
      <c r="T3" s="4" t="s">
        <v>11</v>
      </c>
      <c r="U3" s="8" t="s">
        <v>10</v>
      </c>
      <c r="V3" s="4" t="s">
        <v>11</v>
      </c>
      <c r="W3" s="8" t="s">
        <v>10</v>
      </c>
      <c r="X3" s="4" t="s">
        <v>11</v>
      </c>
      <c r="Y3" s="8" t="s">
        <v>10</v>
      </c>
      <c r="Z3" s="4" t="s">
        <v>11</v>
      </c>
    </row>
    <row r="4" spans="1:26" s="3" customFormat="1" ht="12" customHeight="1" x14ac:dyDescent="0.45">
      <c r="A4" s="12" t="s">
        <v>12</v>
      </c>
      <c r="B4" s="5" t="s">
        <v>39</v>
      </c>
      <c r="C4" s="9">
        <v>0.21129326047358835</v>
      </c>
      <c r="D4" s="2">
        <v>0.15981735159817351</v>
      </c>
      <c r="E4" s="9">
        <v>9.9271402550091078E-2</v>
      </c>
      <c r="F4" s="2">
        <v>0.12006079027355623</v>
      </c>
      <c r="G4" s="9">
        <v>0.79688929551692589</v>
      </c>
      <c r="H4" s="2">
        <v>0.79939209726443772</v>
      </c>
      <c r="I4" s="9">
        <v>0.76859504132231404</v>
      </c>
      <c r="J4" s="2">
        <v>0.81582952815829524</v>
      </c>
      <c r="K4" s="9">
        <v>0.2413793103448276</v>
      </c>
      <c r="L4" s="2">
        <v>0.45731707317073172</v>
      </c>
      <c r="M4" s="9">
        <v>0.69741697416974169</v>
      </c>
      <c r="N4" s="2">
        <v>0.81914893617021278</v>
      </c>
      <c r="O4" s="9">
        <v>0.74261992619926198</v>
      </c>
      <c r="P4" s="2">
        <v>0.81610942249240126</v>
      </c>
      <c r="Q4" s="9">
        <v>0.65036900369003692</v>
      </c>
      <c r="R4" s="2">
        <v>0.76443768996960482</v>
      </c>
      <c r="S4" s="9">
        <v>0.55656934306569339</v>
      </c>
      <c r="T4" s="2">
        <v>0.71471927162367221</v>
      </c>
      <c r="U4" s="9">
        <v>0.45841035120147872</v>
      </c>
      <c r="V4" s="2">
        <v>0.67678300455235207</v>
      </c>
      <c r="W4" s="9">
        <v>0.61481481481481481</v>
      </c>
      <c r="X4" s="2">
        <v>0.7632776934749621</v>
      </c>
      <c r="Y4" s="9">
        <v>0.62407407407407411</v>
      </c>
      <c r="Z4" s="2">
        <v>0.70257966616084977</v>
      </c>
    </row>
    <row r="5" spans="1:26" s="3" customFormat="1" ht="12" customHeight="1" x14ac:dyDescent="0.45">
      <c r="A5" s="12"/>
      <c r="B5" s="5" t="s">
        <v>40</v>
      </c>
      <c r="C5" s="9">
        <v>0.20773930753564154</v>
      </c>
      <c r="D5" s="2">
        <v>0.16796875</v>
      </c>
      <c r="E5" s="9">
        <v>0.1</v>
      </c>
      <c r="F5" s="2">
        <v>9.4117647058823528E-2</v>
      </c>
      <c r="G5" s="9">
        <v>0.52016129032258063</v>
      </c>
      <c r="H5" s="2">
        <v>0.69921875</v>
      </c>
      <c r="I5" s="9">
        <v>0.46774193548387094</v>
      </c>
      <c r="J5" s="2">
        <v>0.74609375</v>
      </c>
      <c r="K5" s="9">
        <v>0.16733870967741934</v>
      </c>
      <c r="L5" s="2">
        <v>0.31128404669260701</v>
      </c>
      <c r="M5" s="9">
        <v>0.40600000000000003</v>
      </c>
      <c r="N5" s="2">
        <v>0.65891472868217049</v>
      </c>
      <c r="O5" s="9">
        <v>0.46787148594377509</v>
      </c>
      <c r="P5" s="2">
        <v>0.65891472868217049</v>
      </c>
      <c r="Q5" s="9">
        <v>0.37148594377510041</v>
      </c>
      <c r="R5" s="2">
        <v>0.59533073929961089</v>
      </c>
      <c r="S5" s="9">
        <v>0.29317269076305219</v>
      </c>
      <c r="T5" s="2">
        <v>0.52140077821011677</v>
      </c>
      <c r="U5" s="9">
        <v>0.16800000000000001</v>
      </c>
      <c r="V5" s="2">
        <v>0.45525291828793774</v>
      </c>
      <c r="W5" s="9">
        <v>0.252</v>
      </c>
      <c r="X5" s="2">
        <v>0.51361867704280151</v>
      </c>
      <c r="Y5" s="9">
        <v>0.41399999999999998</v>
      </c>
      <c r="Z5" s="2">
        <v>0.47081712062256809</v>
      </c>
    </row>
    <row r="6" spans="1:26" s="3" customFormat="1" ht="12" customHeight="1" x14ac:dyDescent="0.45">
      <c r="A6" s="12"/>
      <c r="B6" s="5" t="s">
        <v>41</v>
      </c>
      <c r="C6" s="9">
        <v>4.4662309368191724E-2</v>
      </c>
      <c r="D6" s="2">
        <v>4.5454545454545456E-2</v>
      </c>
      <c r="E6" s="9">
        <v>2.6172300981461286E-2</v>
      </c>
      <c r="F6" s="2">
        <v>1.3257575757575758E-2</v>
      </c>
      <c r="G6" s="9">
        <v>0.31768558951965065</v>
      </c>
      <c r="H6" s="2">
        <v>0.32447817836812143</v>
      </c>
      <c r="I6" s="9">
        <v>0.28696604600219056</v>
      </c>
      <c r="J6" s="2">
        <v>0.42830188679245285</v>
      </c>
      <c r="K6" s="9">
        <v>1.8579234972677595E-2</v>
      </c>
      <c r="L6" s="2">
        <v>5.1039697542533083E-2</v>
      </c>
      <c r="M6" s="9">
        <v>0.25873362445414849</v>
      </c>
      <c r="N6" s="2">
        <v>0.301707779886148</v>
      </c>
      <c r="O6" s="9">
        <v>0.30273224043715846</v>
      </c>
      <c r="P6" s="2">
        <v>0.4144486692015209</v>
      </c>
      <c r="Q6" s="9">
        <v>0.22732240437158471</v>
      </c>
      <c r="R6" s="2">
        <v>0.28897338403041822</v>
      </c>
      <c r="S6" s="9">
        <v>0.13676148796498905</v>
      </c>
      <c r="T6" s="2">
        <v>0.28190476190476188</v>
      </c>
      <c r="U6" s="9">
        <v>9.4298245614035089E-2</v>
      </c>
      <c r="V6" s="2">
        <v>0.14041745730550284</v>
      </c>
      <c r="W6" s="9">
        <v>0.18969298245614036</v>
      </c>
      <c r="X6" s="2">
        <v>0.19619047619047619</v>
      </c>
      <c r="Y6" s="9">
        <v>0.1936542669584245</v>
      </c>
      <c r="Z6" s="2">
        <v>0.22666666666666666</v>
      </c>
    </row>
    <row r="7" spans="1:26" s="3" customFormat="1" ht="12" customHeight="1" x14ac:dyDescent="0.45">
      <c r="A7" s="12"/>
      <c r="B7" s="5" t="s">
        <v>42</v>
      </c>
      <c r="C7" s="9">
        <v>0.11165048543689321</v>
      </c>
      <c r="D7" s="2">
        <v>4.7619047619047616E-2</v>
      </c>
      <c r="E7" s="9">
        <v>1.9417475728155338E-2</v>
      </c>
      <c r="F7" s="2">
        <v>0</v>
      </c>
      <c r="G7" s="9">
        <v>0.51428571428571423</v>
      </c>
      <c r="H7" s="2">
        <v>0.54807692307692313</v>
      </c>
      <c r="I7" s="9">
        <v>0.46666666666666667</v>
      </c>
      <c r="J7" s="2">
        <v>0.7142857142857143</v>
      </c>
      <c r="K7" s="9">
        <v>0</v>
      </c>
      <c r="L7" s="2">
        <v>8.5714285714285715E-2</v>
      </c>
      <c r="M7" s="9">
        <v>0.46666666666666667</v>
      </c>
      <c r="N7" s="2">
        <v>0.72641509433962259</v>
      </c>
      <c r="O7" s="9">
        <v>0.55023923444976075</v>
      </c>
      <c r="P7" s="2">
        <v>0.71698113207547165</v>
      </c>
      <c r="Q7" s="9">
        <v>0.40669856459330145</v>
      </c>
      <c r="R7" s="2">
        <v>0.52830188679245282</v>
      </c>
      <c r="S7" s="9">
        <v>0.31578947368421051</v>
      </c>
      <c r="T7" s="2">
        <v>0.3867924528301887</v>
      </c>
      <c r="U7" s="9">
        <v>0.18181818181818182</v>
      </c>
      <c r="V7" s="2">
        <v>0.45283018867924529</v>
      </c>
      <c r="W7" s="9">
        <v>0.39423076923076922</v>
      </c>
      <c r="X7" s="2">
        <v>0.49056603773584906</v>
      </c>
      <c r="Y7" s="9">
        <v>0.40384615384615385</v>
      </c>
      <c r="Z7" s="2">
        <v>0.79245283018867929</v>
      </c>
    </row>
    <row r="8" spans="1:26" s="3" customFormat="1" ht="12" customHeight="1" x14ac:dyDescent="0.45">
      <c r="A8" s="12"/>
      <c r="B8" s="5" t="s">
        <v>43</v>
      </c>
      <c r="C8" s="9">
        <v>0.109375</v>
      </c>
      <c r="D8" s="2">
        <v>0</v>
      </c>
      <c r="E8" s="9">
        <v>9.375E-2</v>
      </c>
      <c r="F8" s="2">
        <v>6.25E-2</v>
      </c>
      <c r="G8" s="9">
        <v>0.63492063492063489</v>
      </c>
      <c r="H8" s="2">
        <v>0.84375</v>
      </c>
      <c r="I8" s="9">
        <v>0.61904761904761907</v>
      </c>
      <c r="J8" s="2">
        <v>0.8125</v>
      </c>
      <c r="K8" s="9">
        <v>0</v>
      </c>
      <c r="L8" s="2">
        <v>0.625</v>
      </c>
      <c r="M8" s="9">
        <v>0.50793650793650791</v>
      </c>
      <c r="N8" s="2">
        <v>0.65625</v>
      </c>
      <c r="O8" s="9">
        <v>0.66666666666666663</v>
      </c>
      <c r="P8" s="2">
        <v>0.6875</v>
      </c>
      <c r="Q8" s="9">
        <v>0.50793650793650791</v>
      </c>
      <c r="R8" s="2">
        <v>0.53125</v>
      </c>
      <c r="S8" s="9">
        <v>0.42857142857142855</v>
      </c>
      <c r="T8" s="2">
        <v>0.53125</v>
      </c>
      <c r="U8" s="9">
        <v>0.140625</v>
      </c>
      <c r="V8" s="2">
        <v>0.1875</v>
      </c>
      <c r="W8" s="9">
        <v>0.21875</v>
      </c>
      <c r="X8" s="2">
        <v>0.375</v>
      </c>
      <c r="Y8" s="9">
        <v>0.66666666666666663</v>
      </c>
      <c r="Z8" s="2">
        <v>0.375</v>
      </c>
    </row>
    <row r="9" spans="1:26" s="3" customFormat="1" ht="12" customHeight="1" x14ac:dyDescent="0.45">
      <c r="A9" s="12"/>
      <c r="B9" s="5" t="s">
        <v>44</v>
      </c>
      <c r="C9" s="9">
        <v>8.6134453781512604E-2</v>
      </c>
      <c r="D9" s="2">
        <v>6.8181818181818177E-2</v>
      </c>
      <c r="E9" s="9">
        <v>3.7815126050420166E-2</v>
      </c>
      <c r="F9" s="2">
        <v>4.5454545454545456E-2</v>
      </c>
      <c r="G9" s="9">
        <v>0.45684210526315788</v>
      </c>
      <c r="H9" s="2">
        <v>0.43831168831168832</v>
      </c>
      <c r="I9" s="9">
        <v>0.45031712473572938</v>
      </c>
      <c r="J9" s="2">
        <v>0.54838709677419351</v>
      </c>
      <c r="K9" s="9">
        <v>3.3613445378151259E-2</v>
      </c>
      <c r="L9" s="2">
        <v>5.1779935275080909E-2</v>
      </c>
      <c r="M9" s="9">
        <v>0.34800838574423482</v>
      </c>
      <c r="N9" s="2">
        <v>0.58576051779935279</v>
      </c>
      <c r="O9" s="9">
        <v>0.4360587002096436</v>
      </c>
      <c r="P9" s="2">
        <v>0.58098591549295775</v>
      </c>
      <c r="Q9" s="9">
        <v>0.37552742616033757</v>
      </c>
      <c r="R9" s="2">
        <v>0.4096774193548387</v>
      </c>
      <c r="S9" s="9">
        <v>0.24553571428571427</v>
      </c>
      <c r="T9" s="2">
        <v>0.34838709677419355</v>
      </c>
      <c r="U9" s="9">
        <v>0.16101694915254236</v>
      </c>
      <c r="V9" s="2">
        <v>0.24437299035369775</v>
      </c>
      <c r="W9" s="9">
        <v>0.27388535031847133</v>
      </c>
      <c r="X9" s="2">
        <v>0.31612903225806449</v>
      </c>
      <c r="Y9" s="9">
        <v>0.33757961783439489</v>
      </c>
      <c r="Z9" s="2">
        <v>0.33225806451612905</v>
      </c>
    </row>
    <row r="10" spans="1:26" s="3" customFormat="1" ht="12" customHeight="1" x14ac:dyDescent="0.45">
      <c r="A10" s="12"/>
      <c r="B10" s="5" t="s">
        <v>45</v>
      </c>
      <c r="C10" s="9">
        <v>9.4629156010230184E-2</v>
      </c>
      <c r="D10" s="2">
        <v>7.3275862068965511E-2</v>
      </c>
      <c r="E10" s="9">
        <v>8.6206896551724144E-2</v>
      </c>
      <c r="F10" s="2">
        <v>8.6206896551724144E-2</v>
      </c>
      <c r="G10" s="9">
        <v>0.50639386189258317</v>
      </c>
      <c r="H10" s="2">
        <v>0.67811158798283266</v>
      </c>
      <c r="I10" s="9">
        <v>0.517948717948718</v>
      </c>
      <c r="J10" s="2">
        <v>0.73390557939914158</v>
      </c>
      <c r="K10" s="9">
        <v>1.7902813299232736E-2</v>
      </c>
      <c r="L10" s="2">
        <v>0.18025751072961374</v>
      </c>
      <c r="M10" s="9">
        <v>0.40306122448979592</v>
      </c>
      <c r="N10" s="2">
        <v>0.7068965517241379</v>
      </c>
      <c r="O10" s="9">
        <v>0.47448979591836737</v>
      </c>
      <c r="P10" s="2">
        <v>0.70258620689655171</v>
      </c>
      <c r="Q10" s="9">
        <v>0.36224489795918369</v>
      </c>
      <c r="R10" s="2">
        <v>0.58874458874458879</v>
      </c>
      <c r="S10" s="9">
        <v>0.34438775510204084</v>
      </c>
      <c r="T10" s="2">
        <v>0.60344827586206895</v>
      </c>
      <c r="U10" s="9">
        <v>0.21428571428571427</v>
      </c>
      <c r="V10" s="2">
        <v>0.48706896551724138</v>
      </c>
      <c r="W10" s="9">
        <v>0.36734693877551022</v>
      </c>
      <c r="X10" s="2">
        <v>0.48706896551724138</v>
      </c>
      <c r="Y10" s="9">
        <v>0.42966751918158569</v>
      </c>
      <c r="Z10" s="2">
        <v>0.52380952380952384</v>
      </c>
    </row>
    <row r="11" spans="1:26" s="3" customFormat="1" ht="12" customHeight="1" x14ac:dyDescent="0.45">
      <c r="A11" s="12"/>
      <c r="B11" s="5" t="s">
        <v>46</v>
      </c>
      <c r="C11" s="9">
        <v>0.13026819923371646</v>
      </c>
      <c r="D11" s="2">
        <v>0.11564625850340136</v>
      </c>
      <c r="E11" s="9">
        <v>9.1603053435114504E-2</v>
      </c>
      <c r="F11" s="2">
        <v>8.1632653061224483E-2</v>
      </c>
      <c r="G11" s="9">
        <v>0.44274809160305345</v>
      </c>
      <c r="H11" s="2">
        <v>0.58503401360544216</v>
      </c>
      <c r="I11" s="9">
        <v>0.44106463878326996</v>
      </c>
      <c r="J11" s="2">
        <v>0.59310344827586203</v>
      </c>
      <c r="K11" s="9">
        <v>1.5384615384615385E-2</v>
      </c>
      <c r="L11" s="2">
        <v>0.12413793103448276</v>
      </c>
      <c r="M11" s="9">
        <v>0.33461538461538459</v>
      </c>
      <c r="N11" s="2">
        <v>0.50694444444444442</v>
      </c>
      <c r="O11" s="9">
        <v>0.38996138996138996</v>
      </c>
      <c r="P11" s="2">
        <v>0.5</v>
      </c>
      <c r="Q11" s="9">
        <v>0.29457364341085274</v>
      </c>
      <c r="R11" s="2">
        <v>0.47222222222222221</v>
      </c>
      <c r="S11" s="9">
        <v>0.3281853281853282</v>
      </c>
      <c r="T11" s="2">
        <v>0.37931034482758619</v>
      </c>
      <c r="U11" s="9">
        <v>0.15830115830115829</v>
      </c>
      <c r="V11" s="2">
        <v>0.27586206896551724</v>
      </c>
      <c r="W11" s="9">
        <v>0.23552123552123552</v>
      </c>
      <c r="X11" s="2">
        <v>0.35416666666666669</v>
      </c>
      <c r="Y11" s="9">
        <v>0.3359073359073359</v>
      </c>
      <c r="Z11" s="2">
        <v>0.34027777777777779</v>
      </c>
    </row>
    <row r="12" spans="1:26" s="3" customFormat="1" ht="12" customHeight="1" x14ac:dyDescent="0.45">
      <c r="A12" s="12"/>
      <c r="B12" s="5" t="s">
        <v>47</v>
      </c>
      <c r="C12" s="9">
        <v>6.8085106382978725E-2</v>
      </c>
      <c r="D12" s="2">
        <v>3.6036036036036036E-2</v>
      </c>
      <c r="E12" s="9">
        <v>2.553191489361702E-2</v>
      </c>
      <c r="F12" s="2">
        <v>1.8018018018018018E-2</v>
      </c>
      <c r="G12" s="9">
        <v>0.47008547008547008</v>
      </c>
      <c r="H12" s="2">
        <v>0.60360360360360366</v>
      </c>
      <c r="I12" s="9">
        <v>0.43162393162393164</v>
      </c>
      <c r="J12" s="2">
        <v>0.68468468468468469</v>
      </c>
      <c r="K12" s="9">
        <v>4.2918454935622317E-3</v>
      </c>
      <c r="L12" s="2">
        <v>8.1081081081081086E-2</v>
      </c>
      <c r="M12" s="9">
        <v>0.40948275862068967</v>
      </c>
      <c r="N12" s="2">
        <v>0.5855855855855856</v>
      </c>
      <c r="O12" s="9">
        <v>0.43534482758620691</v>
      </c>
      <c r="P12" s="2">
        <v>0.65454545454545454</v>
      </c>
      <c r="Q12" s="9">
        <v>0.36206896551724138</v>
      </c>
      <c r="R12" s="2">
        <v>0.57272727272727275</v>
      </c>
      <c r="S12" s="9">
        <v>0.27947598253275108</v>
      </c>
      <c r="T12" s="2">
        <v>0.4</v>
      </c>
      <c r="U12" s="9">
        <v>0.18614718614718614</v>
      </c>
      <c r="V12" s="2">
        <v>0.42727272727272725</v>
      </c>
      <c r="W12" s="9">
        <v>0.34334763948497854</v>
      </c>
      <c r="X12" s="2">
        <v>0.5321100917431193</v>
      </c>
      <c r="Y12" s="9">
        <v>0.41201716738197425</v>
      </c>
      <c r="Z12" s="2">
        <v>0.42201834862385323</v>
      </c>
    </row>
    <row r="13" spans="1:26" s="3" customFormat="1" ht="12" customHeight="1" x14ac:dyDescent="0.45">
      <c r="A13" s="12"/>
      <c r="B13" s="5" t="s">
        <v>48</v>
      </c>
      <c r="C13" s="9">
        <v>9.2409240924092403E-2</v>
      </c>
      <c r="D13" s="2">
        <v>6.3953488372093026E-2</v>
      </c>
      <c r="E13" s="9">
        <v>3.3003300330033E-2</v>
      </c>
      <c r="F13" s="2">
        <v>2.3255813953488372E-2</v>
      </c>
      <c r="G13" s="9">
        <v>0.56105610561056107</v>
      </c>
      <c r="H13" s="2">
        <v>0.55294117647058827</v>
      </c>
      <c r="I13" s="9">
        <v>0.49668874172185429</v>
      </c>
      <c r="J13" s="2">
        <v>0.625</v>
      </c>
      <c r="K13" s="9">
        <v>6.6445182724252493E-3</v>
      </c>
      <c r="L13" s="2">
        <v>2.3668639053254437E-2</v>
      </c>
      <c r="M13" s="9">
        <v>0.49666666666666665</v>
      </c>
      <c r="N13" s="2">
        <v>0.56213017751479288</v>
      </c>
      <c r="O13" s="9">
        <v>0.56521739130434778</v>
      </c>
      <c r="P13" s="2">
        <v>0.57988165680473369</v>
      </c>
      <c r="Q13" s="9">
        <v>0.48160535117056857</v>
      </c>
      <c r="R13" s="2">
        <v>0.48502994011976047</v>
      </c>
      <c r="S13" s="9">
        <v>0.30333333333333334</v>
      </c>
      <c r="T13" s="2">
        <v>0.44642857142857145</v>
      </c>
      <c r="U13" s="9">
        <v>0.20930232558139536</v>
      </c>
      <c r="V13" s="2">
        <v>0.41666666666666669</v>
      </c>
      <c r="W13" s="9">
        <v>0.37333333333333335</v>
      </c>
      <c r="X13" s="2">
        <v>0.48809523809523808</v>
      </c>
      <c r="Y13" s="9">
        <v>0.43333333333333335</v>
      </c>
      <c r="Z13" s="2">
        <v>0.41666666666666669</v>
      </c>
    </row>
    <row r="14" spans="1:26" s="3" customFormat="1" ht="12" customHeight="1" x14ac:dyDescent="0.45">
      <c r="A14" s="12"/>
      <c r="B14" s="5" t="s">
        <v>49</v>
      </c>
      <c r="C14" s="9">
        <v>0.18807339449541285</v>
      </c>
      <c r="D14" s="2">
        <v>5.9829059829059832E-2</v>
      </c>
      <c r="E14" s="9">
        <v>6.8807339449541288E-2</v>
      </c>
      <c r="F14" s="2">
        <v>2.564102564102564E-2</v>
      </c>
      <c r="G14" s="9">
        <v>0.47945205479452052</v>
      </c>
      <c r="H14" s="2">
        <v>0.81196581196581197</v>
      </c>
      <c r="I14" s="9">
        <v>0.54337899543378998</v>
      </c>
      <c r="J14" s="2">
        <v>0.71794871794871795</v>
      </c>
      <c r="K14" s="9">
        <v>5.9360730593607303E-2</v>
      </c>
      <c r="L14" s="2">
        <v>0</v>
      </c>
      <c r="M14" s="9">
        <v>0.42922374429223742</v>
      </c>
      <c r="N14" s="2">
        <v>0.69230769230769229</v>
      </c>
      <c r="O14" s="9">
        <v>0.50917431192660545</v>
      </c>
      <c r="P14" s="2">
        <v>0.71794871794871795</v>
      </c>
      <c r="Q14" s="9">
        <v>0.37614678899082571</v>
      </c>
      <c r="R14" s="2">
        <v>0.68376068376068377</v>
      </c>
      <c r="S14" s="9">
        <v>0.40825688073394495</v>
      </c>
      <c r="T14" s="2">
        <v>0.57264957264957261</v>
      </c>
      <c r="U14" s="9">
        <v>0.1388888888888889</v>
      </c>
      <c r="V14" s="2">
        <v>0.38461538461538464</v>
      </c>
      <c r="W14" s="9">
        <v>0.27649769585253459</v>
      </c>
      <c r="X14" s="2">
        <v>0.5641025641025641</v>
      </c>
      <c r="Y14" s="9">
        <v>0.26728110599078342</v>
      </c>
      <c r="Z14" s="2">
        <v>0.51282051282051277</v>
      </c>
    </row>
    <row r="15" spans="1:26" s="3" customFormat="1" ht="12" customHeight="1" x14ac:dyDescent="0.45">
      <c r="A15" s="12"/>
      <c r="B15" s="5" t="s">
        <v>50</v>
      </c>
      <c r="C15" s="9">
        <v>4.9808429118773943E-2</v>
      </c>
      <c r="D15" s="2">
        <v>8.8235294117647065E-2</v>
      </c>
      <c r="E15" s="9">
        <v>1.9157088122605363E-2</v>
      </c>
      <c r="F15" s="2">
        <v>5.2941176470588235E-2</v>
      </c>
      <c r="G15" s="9">
        <v>0.41762452107279696</v>
      </c>
      <c r="H15" s="2">
        <v>0.65088757396449703</v>
      </c>
      <c r="I15" s="9">
        <v>0.21839080459770116</v>
      </c>
      <c r="J15" s="2">
        <v>0.56213017751479288</v>
      </c>
      <c r="K15" s="9">
        <v>0</v>
      </c>
      <c r="L15" s="2">
        <v>5.9171597633136093E-3</v>
      </c>
      <c r="M15" s="9">
        <v>0.24324324324324326</v>
      </c>
      <c r="N15" s="2">
        <v>0.55621301775147924</v>
      </c>
      <c r="O15" s="9">
        <v>0.39649122807017545</v>
      </c>
      <c r="P15" s="2">
        <v>0.53254437869822491</v>
      </c>
      <c r="Q15" s="9">
        <v>0.16153846153846155</v>
      </c>
      <c r="R15" s="2">
        <v>0.41420118343195267</v>
      </c>
      <c r="S15" s="9">
        <v>0.11923076923076924</v>
      </c>
      <c r="T15" s="2">
        <v>0.31360946745562129</v>
      </c>
      <c r="U15" s="9">
        <v>3.7037037037037035E-2</v>
      </c>
      <c r="V15" s="2">
        <v>0.19047619047619047</v>
      </c>
      <c r="W15" s="9">
        <v>0.13846153846153847</v>
      </c>
      <c r="X15" s="2">
        <v>0.32142857142857145</v>
      </c>
      <c r="Y15" s="9">
        <v>8.1081081081081086E-2</v>
      </c>
      <c r="Z15" s="2">
        <v>0.14880952380952381</v>
      </c>
    </row>
    <row r="16" spans="1:26" s="3" customFormat="1" ht="12" customHeight="1" x14ac:dyDescent="0.45">
      <c r="A16" s="12"/>
      <c r="B16" s="5" t="s">
        <v>51</v>
      </c>
      <c r="C16" s="9">
        <v>5.9171597633136092E-2</v>
      </c>
      <c r="D16" s="2">
        <v>1.9230769230769232E-2</v>
      </c>
      <c r="E16" s="9">
        <v>3.5502958579881658E-2</v>
      </c>
      <c r="F16" s="2">
        <v>0</v>
      </c>
      <c r="G16" s="9">
        <v>0.46745562130177515</v>
      </c>
      <c r="H16" s="2">
        <v>0.5</v>
      </c>
      <c r="I16" s="9">
        <v>0.39644970414201186</v>
      </c>
      <c r="J16" s="2">
        <v>0.43269230769230771</v>
      </c>
      <c r="K16" s="9">
        <v>5.9171597633136093E-3</v>
      </c>
      <c r="L16" s="2">
        <v>0.15384615384615385</v>
      </c>
      <c r="M16" s="9">
        <v>0.4437869822485207</v>
      </c>
      <c r="N16" s="2">
        <v>0.43269230769230771</v>
      </c>
      <c r="O16" s="9">
        <v>0.56547619047619047</v>
      </c>
      <c r="P16" s="2">
        <v>0.47115384615384615</v>
      </c>
      <c r="Q16" s="9">
        <v>0.36904761904761907</v>
      </c>
      <c r="R16" s="2">
        <v>0.42307692307692307</v>
      </c>
      <c r="S16" s="9">
        <v>0.26190476190476192</v>
      </c>
      <c r="T16" s="2">
        <v>0.24038461538461539</v>
      </c>
      <c r="U16" s="9">
        <v>0.19760479041916168</v>
      </c>
      <c r="V16" s="2">
        <v>0.28846153846153844</v>
      </c>
      <c r="W16" s="9">
        <v>0.39759036144578314</v>
      </c>
      <c r="X16" s="2">
        <v>0.35576923076923078</v>
      </c>
      <c r="Y16" s="9">
        <v>0.41566265060240964</v>
      </c>
      <c r="Z16" s="2">
        <v>0.25</v>
      </c>
    </row>
    <row r="17" spans="1:26" s="3" customFormat="1" ht="12" customHeight="1" x14ac:dyDescent="0.45">
      <c r="A17" s="12"/>
      <c r="B17" s="5" t="s">
        <v>52</v>
      </c>
      <c r="C17" s="9">
        <v>3.1372549019607843E-2</v>
      </c>
      <c r="D17" s="2">
        <v>6.2937062937062943E-2</v>
      </c>
      <c r="E17" s="9">
        <v>1.1764705882352941E-2</v>
      </c>
      <c r="F17" s="2">
        <v>4.8951048951048952E-2</v>
      </c>
      <c r="G17" s="9">
        <v>0.56862745098039214</v>
      </c>
      <c r="H17" s="2">
        <v>0.78321678321678323</v>
      </c>
      <c r="I17" s="9">
        <v>0.41568627450980394</v>
      </c>
      <c r="J17" s="2">
        <v>0.73426573426573427</v>
      </c>
      <c r="K17" s="9">
        <v>7.8431372549019607E-3</v>
      </c>
      <c r="L17" s="2">
        <v>0.41258741258741261</v>
      </c>
      <c r="M17" s="9">
        <v>0.43137254901960786</v>
      </c>
      <c r="N17" s="2">
        <v>0.75524475524475521</v>
      </c>
      <c r="O17" s="9">
        <v>0.60784313725490191</v>
      </c>
      <c r="P17" s="2">
        <v>0.83916083916083917</v>
      </c>
      <c r="Q17" s="9">
        <v>0.25882352941176473</v>
      </c>
      <c r="R17" s="2">
        <v>0.66433566433566438</v>
      </c>
      <c r="S17" s="9">
        <v>0.16470588235294117</v>
      </c>
      <c r="T17" s="2">
        <v>0.54545454545454541</v>
      </c>
      <c r="U17" s="9">
        <v>0.17254901960784313</v>
      </c>
      <c r="V17" s="2">
        <v>0.54545454545454541</v>
      </c>
      <c r="W17" s="9">
        <v>0.33725490196078434</v>
      </c>
      <c r="X17" s="2">
        <v>0.54545454545454541</v>
      </c>
      <c r="Y17" s="9">
        <v>0.27058823529411763</v>
      </c>
      <c r="Z17" s="2">
        <v>0.4825174825174825</v>
      </c>
    </row>
    <row r="18" spans="1:26" s="3" customFormat="1" ht="12" customHeight="1" x14ac:dyDescent="0.45">
      <c r="A18" s="12"/>
      <c r="B18" s="5" t="s">
        <v>53</v>
      </c>
      <c r="C18" s="9">
        <v>0.14336917562724014</v>
      </c>
      <c r="D18" s="2">
        <v>9.4117647058823528E-2</v>
      </c>
      <c r="E18" s="9">
        <v>9.3189964157706098E-2</v>
      </c>
      <c r="F18" s="2">
        <v>2.3529411764705882E-2</v>
      </c>
      <c r="G18" s="9">
        <v>0.72401433691756267</v>
      </c>
      <c r="H18" s="2">
        <v>0.83529411764705885</v>
      </c>
      <c r="I18" s="9">
        <v>0.59285714285714286</v>
      </c>
      <c r="J18" s="2">
        <v>0.78823529411764703</v>
      </c>
      <c r="K18" s="9">
        <v>6.0714285714285714E-2</v>
      </c>
      <c r="L18" s="2">
        <v>0.2807017543859649</v>
      </c>
      <c r="M18" s="9">
        <v>0.52500000000000002</v>
      </c>
      <c r="N18" s="2">
        <v>0.73529411764705888</v>
      </c>
      <c r="O18" s="9">
        <v>0.56474820143884896</v>
      </c>
      <c r="P18" s="2">
        <v>0.74853801169590639</v>
      </c>
      <c r="Q18" s="9">
        <v>0.45683453237410071</v>
      </c>
      <c r="R18" s="2">
        <v>0.7</v>
      </c>
      <c r="S18" s="9">
        <v>0.37410071942446044</v>
      </c>
      <c r="T18" s="2">
        <v>0.54385964912280704</v>
      </c>
      <c r="U18" s="9">
        <v>0.22382671480144403</v>
      </c>
      <c r="V18" s="2">
        <v>0.35294117647058826</v>
      </c>
      <c r="W18" s="9">
        <v>0.41304347826086957</v>
      </c>
      <c r="X18" s="2">
        <v>0.59411764705882353</v>
      </c>
      <c r="Y18" s="9">
        <v>0.48375451263537905</v>
      </c>
      <c r="Z18" s="2">
        <v>0.55621301775147924</v>
      </c>
    </row>
    <row r="19" spans="1:26" s="3" customFormat="1" ht="12" customHeight="1" x14ac:dyDescent="0.45">
      <c r="A19" s="12"/>
      <c r="B19" s="5" t="s">
        <v>54</v>
      </c>
      <c r="C19" s="9">
        <v>7.3529411764705881E-3</v>
      </c>
      <c r="D19" s="2">
        <v>0</v>
      </c>
      <c r="E19" s="9">
        <v>7.3529411764705881E-3</v>
      </c>
      <c r="F19" s="2">
        <v>0</v>
      </c>
      <c r="G19" s="9">
        <v>0.625</v>
      </c>
      <c r="H19" s="2">
        <v>0.80246913580246915</v>
      </c>
      <c r="I19" s="9">
        <v>0.51851851851851849</v>
      </c>
      <c r="J19" s="2">
        <v>0.79012345679012341</v>
      </c>
      <c r="K19" s="9">
        <v>0</v>
      </c>
      <c r="L19" s="2">
        <v>6.1728395061728392E-2</v>
      </c>
      <c r="M19" s="9">
        <v>0.47058823529411764</v>
      </c>
      <c r="N19" s="2">
        <v>0.79012345679012341</v>
      </c>
      <c r="O19" s="9">
        <v>0.54014598540145986</v>
      </c>
      <c r="P19" s="2">
        <v>0.79746835443037978</v>
      </c>
      <c r="Q19" s="9">
        <v>0.44117647058823528</v>
      </c>
      <c r="R19" s="2">
        <v>0.77500000000000002</v>
      </c>
      <c r="S19" s="9">
        <v>0.44117647058823528</v>
      </c>
      <c r="T19" s="2">
        <v>0.77500000000000002</v>
      </c>
      <c r="U19" s="9">
        <v>0.22962962962962963</v>
      </c>
      <c r="V19" s="2">
        <v>0.625</v>
      </c>
      <c r="W19" s="9">
        <v>0.38970588235294118</v>
      </c>
      <c r="X19" s="2">
        <v>0.67500000000000004</v>
      </c>
      <c r="Y19" s="9">
        <v>0.43703703703703706</v>
      </c>
      <c r="Z19" s="2">
        <v>0.67500000000000004</v>
      </c>
    </row>
    <row r="20" spans="1:26" s="3" customFormat="1" ht="12" customHeight="1" x14ac:dyDescent="0.45">
      <c r="A20" s="12"/>
      <c r="B20" s="5" t="s">
        <v>55</v>
      </c>
      <c r="C20" s="9">
        <v>0.12987012987012986</v>
      </c>
      <c r="D20" s="2">
        <v>0.18181818181818182</v>
      </c>
      <c r="E20" s="9">
        <v>1.2987012987012988E-2</v>
      </c>
      <c r="F20" s="2">
        <v>0.11363636363636363</v>
      </c>
      <c r="G20" s="9">
        <v>0.59740259740259738</v>
      </c>
      <c r="H20" s="2">
        <v>0.82222222222222219</v>
      </c>
      <c r="I20" s="9">
        <v>0.65384615384615385</v>
      </c>
      <c r="J20" s="2">
        <v>0.82222222222222219</v>
      </c>
      <c r="K20" s="9">
        <v>0.12820512820512819</v>
      </c>
      <c r="L20" s="2">
        <v>0.57777777777777772</v>
      </c>
      <c r="M20" s="9">
        <v>0.55128205128205132</v>
      </c>
      <c r="N20" s="2">
        <v>0.75555555555555554</v>
      </c>
      <c r="O20" s="9">
        <v>0.67948717948717952</v>
      </c>
      <c r="P20" s="2">
        <v>0.8666666666666667</v>
      </c>
      <c r="Q20" s="9">
        <v>0.57692307692307687</v>
      </c>
      <c r="R20" s="2">
        <v>0.73333333333333328</v>
      </c>
      <c r="S20" s="9">
        <v>0.379746835443038</v>
      </c>
      <c r="T20" s="2">
        <v>0.63636363636363635</v>
      </c>
      <c r="U20" s="9">
        <v>0.31645569620253167</v>
      </c>
      <c r="V20" s="2">
        <v>0.18181818181818182</v>
      </c>
      <c r="W20" s="9">
        <v>0.42499999999999999</v>
      </c>
      <c r="X20" s="2">
        <v>0.70454545454545459</v>
      </c>
      <c r="Y20" s="9">
        <v>0.45569620253164556</v>
      </c>
      <c r="Z20" s="2">
        <v>0.59090909090909094</v>
      </c>
    </row>
    <row r="21" spans="1:26" s="3" customFormat="1" ht="12" customHeight="1" x14ac:dyDescent="0.45">
      <c r="A21" s="12"/>
      <c r="B21" s="5" t="s">
        <v>56</v>
      </c>
      <c r="C21" s="9">
        <v>0.12871287128712872</v>
      </c>
      <c r="D21" s="2">
        <v>6.8965517241379309E-2</v>
      </c>
      <c r="E21" s="9">
        <v>6.9306930693069313E-2</v>
      </c>
      <c r="F21" s="2">
        <v>3.4482758620689655E-2</v>
      </c>
      <c r="G21" s="9">
        <v>0.60396039603960394</v>
      </c>
      <c r="H21" s="2">
        <v>0.83333333333333337</v>
      </c>
      <c r="I21" s="9">
        <v>0.50495049504950495</v>
      </c>
      <c r="J21" s="2">
        <v>0.82</v>
      </c>
      <c r="K21" s="9">
        <v>9.8039215686274508E-2</v>
      </c>
      <c r="L21" s="2">
        <v>0.36666666666666664</v>
      </c>
      <c r="M21" s="9">
        <v>0.44117647058823528</v>
      </c>
      <c r="N21" s="2">
        <v>0.8833333333333333</v>
      </c>
      <c r="O21" s="9">
        <v>0.5490196078431373</v>
      </c>
      <c r="P21" s="2">
        <v>0.9</v>
      </c>
      <c r="Q21" s="9">
        <v>0.37623762376237624</v>
      </c>
      <c r="R21" s="2">
        <v>0.73333333333333328</v>
      </c>
      <c r="S21" s="9">
        <v>0.24509803921568626</v>
      </c>
      <c r="T21" s="2">
        <v>0.7</v>
      </c>
      <c r="U21" s="9">
        <v>0.16831683168316833</v>
      </c>
      <c r="V21" s="2">
        <v>0.68333333333333335</v>
      </c>
      <c r="W21" s="9">
        <v>0.39603960396039606</v>
      </c>
      <c r="X21" s="2">
        <v>0.65</v>
      </c>
      <c r="Y21" s="9">
        <v>0.33663366336633666</v>
      </c>
      <c r="Z21" s="2">
        <v>0.71186440677966101</v>
      </c>
    </row>
    <row r="22" spans="1:26" s="3" customFormat="1" ht="12" customHeight="1" x14ac:dyDescent="0.45">
      <c r="A22" s="12"/>
      <c r="B22" s="20" t="s">
        <v>75</v>
      </c>
      <c r="C22" s="9">
        <v>0.1173598248863445</v>
      </c>
      <c r="D22" s="2">
        <v>8.9639115250291029E-2</v>
      </c>
      <c r="E22" s="9">
        <v>5.7795466343658071E-2</v>
      </c>
      <c r="F22" s="2">
        <v>5.6461001164144355E-2</v>
      </c>
      <c r="G22" s="9">
        <v>0.54057239057239059</v>
      </c>
      <c r="H22" s="2">
        <v>0.62969432314410478</v>
      </c>
      <c r="I22" s="9">
        <v>0.49519473950429943</v>
      </c>
      <c r="J22" s="2">
        <v>0.66199649737302979</v>
      </c>
      <c r="K22" s="9">
        <v>7.4712643678160925E-2</v>
      </c>
      <c r="L22" s="2">
        <v>0.20430733410942956</v>
      </c>
      <c r="M22" s="9">
        <v>0.44200944032366823</v>
      </c>
      <c r="N22" s="2">
        <v>0.62532751091703054</v>
      </c>
      <c r="O22" s="9">
        <v>0.51285930408472014</v>
      </c>
      <c r="P22" s="2">
        <v>0.65159964778397417</v>
      </c>
      <c r="Q22" s="9">
        <v>0.39895234876647517</v>
      </c>
      <c r="R22" s="2">
        <v>0.55497229512977542</v>
      </c>
      <c r="S22" s="9">
        <v>0.31910569105691056</v>
      </c>
      <c r="T22" s="2">
        <v>0.48980186480186483</v>
      </c>
      <c r="U22" s="9">
        <v>0.20116818416079713</v>
      </c>
      <c r="V22" s="2">
        <v>0.40227206524905329</v>
      </c>
      <c r="W22" s="9">
        <v>0.35093062605752962</v>
      </c>
      <c r="X22" s="2">
        <v>0.48541423570595099</v>
      </c>
      <c r="Y22" s="9">
        <v>0.38997968855788762</v>
      </c>
      <c r="Z22" s="2">
        <v>0.46248175182481754</v>
      </c>
    </row>
    <row r="23" spans="1:26" s="3" customFormat="1" ht="12" customHeight="1" x14ac:dyDescent="0.45">
      <c r="A23" s="12" t="s">
        <v>13</v>
      </c>
      <c r="B23" s="5" t="s">
        <v>57</v>
      </c>
      <c r="C23" s="9">
        <v>9.3023255813953487E-2</v>
      </c>
      <c r="D23" s="2">
        <v>0.13084112149532709</v>
      </c>
      <c r="E23" s="9">
        <v>2.9069767441860465E-2</v>
      </c>
      <c r="F23" s="2">
        <v>5.6074766355140186E-2</v>
      </c>
      <c r="G23" s="9">
        <v>0.79439252336448596</v>
      </c>
      <c r="H23" s="2">
        <v>0.79439252336448596</v>
      </c>
      <c r="I23" s="9">
        <v>0.37790697674418605</v>
      </c>
      <c r="J23" s="2">
        <v>0.77570093457943923</v>
      </c>
      <c r="K23" s="9">
        <v>0.16184971098265896</v>
      </c>
      <c r="L23" s="2">
        <v>0.21495327102803738</v>
      </c>
      <c r="M23" s="9">
        <v>0.49710982658959535</v>
      </c>
      <c r="N23" s="2">
        <v>0.7009345794392523</v>
      </c>
      <c r="O23" s="9">
        <v>0.55232558139534882</v>
      </c>
      <c r="P23" s="2">
        <v>0.81308411214953269</v>
      </c>
      <c r="Q23" s="9">
        <v>0.46511627906976744</v>
      </c>
      <c r="R23" s="2">
        <v>0.69811320754716977</v>
      </c>
      <c r="S23" s="9">
        <v>0.31395348837209303</v>
      </c>
      <c r="T23" s="2">
        <v>0.53773584905660377</v>
      </c>
      <c r="U23" s="9">
        <v>0.20809248554913296</v>
      </c>
      <c r="V23" s="2">
        <v>0.50467289719626163</v>
      </c>
      <c r="W23" s="9">
        <v>0.33139534883720928</v>
      </c>
      <c r="X23" s="2">
        <v>0.59813084112149528</v>
      </c>
      <c r="Y23" s="9">
        <v>0.38150289017341038</v>
      </c>
      <c r="Z23" s="2">
        <v>0.52336448598130836</v>
      </c>
    </row>
    <row r="24" spans="1:26" s="3" customFormat="1" ht="12" customHeight="1" x14ac:dyDescent="0.45">
      <c r="A24" s="12"/>
      <c r="B24" s="5" t="s">
        <v>58</v>
      </c>
      <c r="C24" s="9">
        <v>0.16143497757847533</v>
      </c>
      <c r="D24" s="2">
        <v>5.46875E-2</v>
      </c>
      <c r="E24" s="9">
        <v>7.623318385650224E-2</v>
      </c>
      <c r="F24" s="2">
        <v>4.6875E-2</v>
      </c>
      <c r="G24" s="9">
        <v>0.56306306306306309</v>
      </c>
      <c r="H24" s="2">
        <v>0.6640625</v>
      </c>
      <c r="I24" s="9">
        <v>0.51583710407239824</v>
      </c>
      <c r="J24" s="2">
        <v>0.734375</v>
      </c>
      <c r="K24" s="9">
        <v>0.10810810810810811</v>
      </c>
      <c r="L24" s="2">
        <v>6.25E-2</v>
      </c>
      <c r="M24" s="9">
        <v>0.47963800904977377</v>
      </c>
      <c r="N24" s="2">
        <v>0.6484375</v>
      </c>
      <c r="O24" s="9">
        <v>0.52036199095022628</v>
      </c>
      <c r="P24" s="2">
        <v>0.7890625</v>
      </c>
      <c r="Q24" s="9">
        <v>0.40723981900452488</v>
      </c>
      <c r="R24" s="2">
        <v>0.66141732283464572</v>
      </c>
      <c r="S24" s="9">
        <v>0.2669683257918552</v>
      </c>
      <c r="T24" s="2">
        <v>0.43307086614173229</v>
      </c>
      <c r="U24" s="9">
        <v>0.19457013574660634</v>
      </c>
      <c r="V24" s="2">
        <v>0.30708661417322836</v>
      </c>
      <c r="W24" s="9">
        <v>0.37104072398190047</v>
      </c>
      <c r="X24" s="2">
        <v>0.34645669291338582</v>
      </c>
      <c r="Y24" s="9">
        <v>0.40454545454545454</v>
      </c>
      <c r="Z24" s="2">
        <v>0.3888888888888889</v>
      </c>
    </row>
    <row r="25" spans="1:26" s="3" customFormat="1" ht="12" customHeight="1" x14ac:dyDescent="0.45">
      <c r="A25" s="12"/>
      <c r="B25" s="5" t="s">
        <v>59</v>
      </c>
      <c r="C25" s="9">
        <v>0.1</v>
      </c>
      <c r="D25" s="2">
        <v>8.8607594936708861E-2</v>
      </c>
      <c r="E25" s="9">
        <v>3.5294117647058823E-2</v>
      </c>
      <c r="F25" s="2">
        <v>7.5949367088607597E-2</v>
      </c>
      <c r="G25" s="9">
        <v>0.44508670520231214</v>
      </c>
      <c r="H25" s="2">
        <v>0.70886075949367089</v>
      </c>
      <c r="I25" s="9">
        <v>0.48837209302325579</v>
      </c>
      <c r="J25" s="2">
        <v>0.810126582278481</v>
      </c>
      <c r="K25" s="9">
        <v>1.7441860465116279E-2</v>
      </c>
      <c r="L25" s="2">
        <v>0.21518987341772153</v>
      </c>
      <c r="M25" s="9">
        <v>0.41279069767441862</v>
      </c>
      <c r="N25" s="2">
        <v>0.82278481012658233</v>
      </c>
      <c r="O25" s="9">
        <v>0.52906976744186052</v>
      </c>
      <c r="P25" s="2">
        <v>0.84810126582278478</v>
      </c>
      <c r="Q25" s="9">
        <v>0.34302325581395349</v>
      </c>
      <c r="R25" s="2">
        <v>0.78481012658227844</v>
      </c>
      <c r="S25" s="9">
        <v>0.16860465116279069</v>
      </c>
      <c r="T25" s="2">
        <v>0.72151898734177211</v>
      </c>
      <c r="U25" s="9">
        <v>0.16279069767441862</v>
      </c>
      <c r="V25" s="2">
        <v>0.55696202531645567</v>
      </c>
      <c r="W25" s="9">
        <v>0.28654970760233917</v>
      </c>
      <c r="X25" s="2">
        <v>0.58227848101265822</v>
      </c>
      <c r="Y25" s="9">
        <v>0.39766081871345027</v>
      </c>
      <c r="Z25" s="2">
        <v>0.60759493670886078</v>
      </c>
    </row>
    <row r="26" spans="1:26" s="3" customFormat="1" ht="12" customHeight="1" x14ac:dyDescent="0.45">
      <c r="A26" s="12"/>
      <c r="B26" s="5" t="s">
        <v>60</v>
      </c>
      <c r="C26" s="9">
        <v>9.3189964157706098E-2</v>
      </c>
      <c r="D26" s="2">
        <v>4.6052631578947366E-2</v>
      </c>
      <c r="E26" s="9">
        <v>1.4336917562724014E-2</v>
      </c>
      <c r="F26" s="2">
        <v>6.5789473684210523E-3</v>
      </c>
      <c r="G26" s="9">
        <v>0.64157706093189959</v>
      </c>
      <c r="H26" s="2">
        <v>0.76315789473684215</v>
      </c>
      <c r="I26" s="9">
        <v>0.5376344086021505</v>
      </c>
      <c r="J26" s="2">
        <v>0.82894736842105265</v>
      </c>
      <c r="K26" s="9">
        <v>1.0714285714285714E-2</v>
      </c>
      <c r="L26" s="2">
        <v>0.19078947368421054</v>
      </c>
      <c r="M26" s="9">
        <v>0.55755395683453235</v>
      </c>
      <c r="N26" s="2">
        <v>0.74342105263157898</v>
      </c>
      <c r="O26" s="9">
        <v>0.59642857142857142</v>
      </c>
      <c r="P26" s="2">
        <v>0.77631578947368418</v>
      </c>
      <c r="Q26" s="9">
        <v>0.42293906810035842</v>
      </c>
      <c r="R26" s="2">
        <v>0.58552631578947367</v>
      </c>
      <c r="S26" s="9">
        <v>0.27240143369175629</v>
      </c>
      <c r="T26" s="2">
        <v>0.47368421052631576</v>
      </c>
      <c r="U26" s="9">
        <v>0.24731182795698925</v>
      </c>
      <c r="V26" s="2">
        <v>0.36842105263157893</v>
      </c>
      <c r="W26" s="9">
        <v>0.4157706093189964</v>
      </c>
      <c r="X26" s="2">
        <v>0.47368421052631576</v>
      </c>
      <c r="Y26" s="9">
        <v>0.46953405017921146</v>
      </c>
      <c r="Z26" s="2">
        <v>0.46052631578947367</v>
      </c>
    </row>
    <row r="27" spans="1:26" s="3" customFormat="1" ht="12" customHeight="1" x14ac:dyDescent="0.45">
      <c r="A27" s="12"/>
      <c r="B27" s="5" t="s">
        <v>61</v>
      </c>
      <c r="C27" s="9">
        <v>9.7087378640776698E-2</v>
      </c>
      <c r="D27" s="2">
        <v>7.1428571428571425E-2</v>
      </c>
      <c r="E27" s="9">
        <v>6.7961165048543687E-2</v>
      </c>
      <c r="F27" s="2">
        <v>7.1428571428571425E-2</v>
      </c>
      <c r="G27" s="9">
        <v>0.66990291262135926</v>
      </c>
      <c r="H27" s="2">
        <v>0.8214285714285714</v>
      </c>
      <c r="I27" s="9">
        <v>0.59615384615384615</v>
      </c>
      <c r="J27" s="2">
        <v>0.875</v>
      </c>
      <c r="K27" s="9">
        <v>5.7692307692307696E-2</v>
      </c>
      <c r="L27" s="2">
        <v>0.4642857142857143</v>
      </c>
      <c r="M27" s="9">
        <v>0.5</v>
      </c>
      <c r="N27" s="2">
        <v>0.8928571428571429</v>
      </c>
      <c r="O27" s="9">
        <v>0.61538461538461542</v>
      </c>
      <c r="P27" s="2">
        <v>0.8571428571428571</v>
      </c>
      <c r="Q27" s="9">
        <v>0.54807692307692313</v>
      </c>
      <c r="R27" s="2">
        <v>0.7321428571428571</v>
      </c>
      <c r="S27" s="9">
        <v>0.38461538461538464</v>
      </c>
      <c r="T27" s="2">
        <v>0.6428571428571429</v>
      </c>
      <c r="U27" s="9">
        <v>0.375</v>
      </c>
      <c r="V27" s="2">
        <v>0.6785714285714286</v>
      </c>
      <c r="W27" s="9">
        <v>0.51923076923076927</v>
      </c>
      <c r="X27" s="2">
        <v>0.6964285714285714</v>
      </c>
      <c r="Y27" s="9">
        <v>0.45192307692307693</v>
      </c>
      <c r="Z27" s="2">
        <v>0.75</v>
      </c>
    </row>
    <row r="28" spans="1:26" s="3" customFormat="1" ht="12" customHeight="1" x14ac:dyDescent="0.45">
      <c r="A28" s="12"/>
      <c r="B28" s="5" t="s">
        <v>62</v>
      </c>
      <c r="C28" s="9">
        <v>8.2568807339449546E-2</v>
      </c>
      <c r="D28" s="2">
        <v>0.19047619047619047</v>
      </c>
      <c r="E28" s="9">
        <v>3.669724770642202E-2</v>
      </c>
      <c r="F28" s="2">
        <v>0.14285714285714285</v>
      </c>
      <c r="G28" s="9">
        <v>0.61467889908256879</v>
      </c>
      <c r="H28" s="2">
        <v>0.7142857142857143</v>
      </c>
      <c r="I28" s="9">
        <v>0.55963302752293576</v>
      </c>
      <c r="J28" s="2">
        <v>0.73170731707317072</v>
      </c>
      <c r="K28" s="9">
        <v>9.1743119266055051E-2</v>
      </c>
      <c r="L28" s="2">
        <v>0.34146341463414637</v>
      </c>
      <c r="M28" s="9">
        <v>0.5321100917431193</v>
      </c>
      <c r="N28" s="2">
        <v>0.70731707317073167</v>
      </c>
      <c r="O28" s="9">
        <v>0.6330275229357798</v>
      </c>
      <c r="P28" s="2">
        <v>0.75609756097560976</v>
      </c>
      <c r="Q28" s="9">
        <v>0.39449541284403672</v>
      </c>
      <c r="R28" s="2">
        <v>0.70731707317073167</v>
      </c>
      <c r="S28" s="9">
        <v>0.27927927927927926</v>
      </c>
      <c r="T28" s="2">
        <v>0.68292682926829273</v>
      </c>
      <c r="U28" s="9">
        <v>0.16216216216216217</v>
      </c>
      <c r="V28" s="2">
        <v>0.58536585365853655</v>
      </c>
      <c r="W28" s="9">
        <v>0.42342342342342343</v>
      </c>
      <c r="X28" s="2">
        <v>0.73170731707317072</v>
      </c>
      <c r="Y28" s="9">
        <v>0.57657657657657657</v>
      </c>
      <c r="Z28" s="2">
        <v>0.73170731707317072</v>
      </c>
    </row>
    <row r="29" spans="1:26" s="3" customFormat="1" ht="12" customHeight="1" x14ac:dyDescent="0.45">
      <c r="A29" s="12"/>
      <c r="B29" s="5" t="s">
        <v>63</v>
      </c>
      <c r="C29" s="9">
        <v>0.13636363636363635</v>
      </c>
      <c r="D29" s="2">
        <v>0</v>
      </c>
      <c r="E29" s="9">
        <v>4.5454545454545456E-2</v>
      </c>
      <c r="F29" s="2">
        <v>6.25E-2</v>
      </c>
      <c r="G29" s="9">
        <v>0.77272727272727271</v>
      </c>
      <c r="H29" s="2">
        <v>0.8125</v>
      </c>
      <c r="I29" s="9">
        <v>0.68181818181818177</v>
      </c>
      <c r="J29" s="2">
        <v>0.9375</v>
      </c>
      <c r="K29" s="9">
        <v>4.5454545454545456E-2</v>
      </c>
      <c r="L29" s="2">
        <v>6.25E-2</v>
      </c>
      <c r="M29" s="9">
        <v>0.7142857142857143</v>
      </c>
      <c r="N29" s="2">
        <v>0.9375</v>
      </c>
      <c r="O29" s="9">
        <v>0.66666666666666663</v>
      </c>
      <c r="P29" s="2">
        <v>0.75</v>
      </c>
      <c r="Q29" s="9">
        <v>0.5</v>
      </c>
      <c r="R29" s="2">
        <v>0.6875</v>
      </c>
      <c r="S29" s="9">
        <v>0.18181818181818182</v>
      </c>
      <c r="T29" s="2">
        <v>0.6875</v>
      </c>
      <c r="U29" s="9">
        <v>0.27272727272727271</v>
      </c>
      <c r="V29" s="2">
        <v>0.375</v>
      </c>
      <c r="W29" s="9">
        <v>0.52380952380952384</v>
      </c>
      <c r="X29" s="2">
        <v>0.5</v>
      </c>
      <c r="Y29" s="9">
        <v>0.65</v>
      </c>
      <c r="Z29" s="2">
        <v>0.75</v>
      </c>
    </row>
    <row r="30" spans="1:26" s="3" customFormat="1" ht="12" customHeight="1" x14ac:dyDescent="0.45">
      <c r="A30" s="12"/>
      <c r="B30" s="20" t="s">
        <v>76</v>
      </c>
      <c r="C30" s="9">
        <v>0.10853432282003711</v>
      </c>
      <c r="D30" s="2">
        <v>8.1034482758620685E-2</v>
      </c>
      <c r="E30" s="9">
        <v>4.0816326530612242E-2</v>
      </c>
      <c r="F30" s="2">
        <v>5.1724137931034482E-2</v>
      </c>
      <c r="G30" s="9">
        <v>0.60985221674876844</v>
      </c>
      <c r="H30" s="2">
        <v>0.74310344827586206</v>
      </c>
      <c r="I30" s="9">
        <v>0.51065801668211308</v>
      </c>
      <c r="J30" s="2">
        <v>0.79620034542314333</v>
      </c>
      <c r="K30" s="9">
        <v>6.9316081330868765E-2</v>
      </c>
      <c r="L30" s="2">
        <v>0.20379965457685664</v>
      </c>
      <c r="M30" s="9">
        <v>0.50371057513914652</v>
      </c>
      <c r="N30" s="2">
        <v>0.7426597582037997</v>
      </c>
      <c r="O30" s="9">
        <v>0.56997219647822062</v>
      </c>
      <c r="P30" s="2">
        <v>0.80138169257340242</v>
      </c>
      <c r="Q30" s="9">
        <v>0.42446709916589437</v>
      </c>
      <c r="R30" s="2">
        <v>0.67590987868284225</v>
      </c>
      <c r="S30" s="9">
        <v>0.27104532839962997</v>
      </c>
      <c r="T30" s="2">
        <v>0.54766031195840559</v>
      </c>
      <c r="U30" s="9">
        <v>0.22088724584103511</v>
      </c>
      <c r="V30" s="2">
        <v>0.45155709342560552</v>
      </c>
      <c r="W30" s="9">
        <v>0.38554216867469882</v>
      </c>
      <c r="X30" s="2">
        <v>0.52422145328719727</v>
      </c>
      <c r="Y30" s="9">
        <v>0.44341372912801486</v>
      </c>
      <c r="Z30" s="2">
        <v>0.53206239168110914</v>
      </c>
    </row>
    <row r="31" spans="1:26" s="3" customFormat="1" ht="12" customHeight="1" x14ac:dyDescent="0.45">
      <c r="A31" s="12" t="s">
        <v>14</v>
      </c>
      <c r="B31" s="5" t="s">
        <v>64</v>
      </c>
      <c r="C31" s="9">
        <v>0.10991957104557641</v>
      </c>
      <c r="D31" s="2">
        <v>7.6576576576576572E-2</v>
      </c>
      <c r="E31" s="9">
        <v>5.9139784946236562E-2</v>
      </c>
      <c r="F31" s="2">
        <v>5.4298642533936653E-2</v>
      </c>
      <c r="G31" s="9">
        <v>0.58602150537634412</v>
      </c>
      <c r="H31" s="2">
        <v>0.58371040723981904</v>
      </c>
      <c r="I31" s="9">
        <v>0.58490566037735847</v>
      </c>
      <c r="J31" s="2">
        <v>0.65158371040723984</v>
      </c>
      <c r="K31" s="9">
        <v>5.6910569105691054E-2</v>
      </c>
      <c r="L31" s="2">
        <v>0.15837104072398189</v>
      </c>
      <c r="M31" s="9">
        <v>0.40710382513661203</v>
      </c>
      <c r="N31" s="2">
        <v>0.55203619909502266</v>
      </c>
      <c r="O31" s="9">
        <v>0.55405405405405406</v>
      </c>
      <c r="P31" s="2">
        <v>0.57013574660633481</v>
      </c>
      <c r="Q31" s="9">
        <v>0.43548387096774194</v>
      </c>
      <c r="R31" s="2">
        <v>0.56164383561643838</v>
      </c>
      <c r="S31" s="9">
        <v>0.3108108108108108</v>
      </c>
      <c r="T31" s="2">
        <v>0.45412844036697247</v>
      </c>
      <c r="U31" s="9">
        <v>0.27100271002710025</v>
      </c>
      <c r="V31" s="2">
        <v>0.32272727272727275</v>
      </c>
      <c r="W31" s="9">
        <v>0.48509485094850946</v>
      </c>
      <c r="X31" s="2">
        <v>0.46153846153846156</v>
      </c>
      <c r="Y31" s="9">
        <v>0.43478260869565216</v>
      </c>
      <c r="Z31" s="2">
        <v>0.41628959276018102</v>
      </c>
    </row>
    <row r="32" spans="1:26" s="3" customFormat="1" ht="12" customHeight="1" x14ac:dyDescent="0.45">
      <c r="A32" s="12"/>
      <c r="B32" s="5" t="s">
        <v>65</v>
      </c>
      <c r="C32" s="9">
        <v>9.0497737556561084E-2</v>
      </c>
      <c r="D32" s="2">
        <v>0.23214285714285715</v>
      </c>
      <c r="E32" s="9">
        <v>1.8099547511312219E-2</v>
      </c>
      <c r="F32" s="2">
        <v>1.7857142857142856E-2</v>
      </c>
      <c r="G32" s="9">
        <v>0.65158371040723984</v>
      </c>
      <c r="H32" s="2">
        <v>0.6607142857142857</v>
      </c>
      <c r="I32" s="9">
        <v>0.5565610859728507</v>
      </c>
      <c r="J32" s="2">
        <v>0.6428571428571429</v>
      </c>
      <c r="K32" s="9">
        <v>9.0497737556561084E-2</v>
      </c>
      <c r="L32" s="2">
        <v>0.25</v>
      </c>
      <c r="M32" s="9">
        <v>0.43891402714932126</v>
      </c>
      <c r="N32" s="2">
        <v>0.6875</v>
      </c>
      <c r="O32" s="9">
        <v>0.56561085972850678</v>
      </c>
      <c r="P32" s="2">
        <v>0.6607142857142857</v>
      </c>
      <c r="Q32" s="9">
        <v>0.47511312217194568</v>
      </c>
      <c r="R32" s="2">
        <v>0.5892857142857143</v>
      </c>
      <c r="S32" s="9">
        <v>0.43891402714932126</v>
      </c>
      <c r="T32" s="2">
        <v>0.4642857142857143</v>
      </c>
      <c r="U32" s="9">
        <v>0.21266968325791855</v>
      </c>
      <c r="V32" s="2">
        <v>0.44642857142857145</v>
      </c>
      <c r="W32" s="9">
        <v>0.38914027149321267</v>
      </c>
      <c r="X32" s="2">
        <v>0.5357142857142857</v>
      </c>
      <c r="Y32" s="9">
        <v>0.41628959276018102</v>
      </c>
      <c r="Z32" s="2">
        <v>0.38392857142857145</v>
      </c>
    </row>
    <row r="33" spans="1:26" s="3" customFormat="1" ht="12" customHeight="1" x14ac:dyDescent="0.45">
      <c r="A33" s="12"/>
      <c r="B33" s="5" t="s">
        <v>66</v>
      </c>
      <c r="C33" s="9">
        <v>8.1967213114754092E-2</v>
      </c>
      <c r="D33" s="2">
        <v>9.4527363184079602E-2</v>
      </c>
      <c r="E33" s="9">
        <v>4.3715846994535519E-2</v>
      </c>
      <c r="F33" s="2">
        <v>2.9850746268656716E-2</v>
      </c>
      <c r="G33" s="9">
        <v>0.66393442622950816</v>
      </c>
      <c r="H33" s="2">
        <v>0.75124378109452739</v>
      </c>
      <c r="I33" s="9">
        <v>0.54371584699453557</v>
      </c>
      <c r="J33" s="2">
        <v>0.64676616915422891</v>
      </c>
      <c r="K33" s="9">
        <v>0.10382513661202186</v>
      </c>
      <c r="L33" s="2">
        <v>0.1890547263681592</v>
      </c>
      <c r="M33" s="9">
        <v>0.43989071038251365</v>
      </c>
      <c r="N33" s="2">
        <v>0.63681592039800994</v>
      </c>
      <c r="O33" s="9">
        <v>0.47814207650273222</v>
      </c>
      <c r="P33" s="2">
        <v>0.69651741293532343</v>
      </c>
      <c r="Q33" s="9">
        <v>0.38797814207650272</v>
      </c>
      <c r="R33" s="2">
        <v>0.54726368159203975</v>
      </c>
      <c r="S33" s="9">
        <v>0.31693989071038253</v>
      </c>
      <c r="T33" s="2">
        <v>0.47263681592039802</v>
      </c>
      <c r="U33" s="9">
        <v>0.23497267759562843</v>
      </c>
      <c r="V33" s="2">
        <v>0.37313432835820898</v>
      </c>
      <c r="W33" s="9">
        <v>0.33333333333333331</v>
      </c>
      <c r="X33" s="2">
        <v>0.45273631840796019</v>
      </c>
      <c r="Y33" s="9">
        <v>0.3251366120218579</v>
      </c>
      <c r="Z33" s="2">
        <v>0.36815920398009949</v>
      </c>
    </row>
    <row r="34" spans="1:26" s="3" customFormat="1" ht="12" customHeight="1" x14ac:dyDescent="0.45">
      <c r="A34" s="12"/>
      <c r="B34" s="5" t="s">
        <v>67</v>
      </c>
      <c r="C34" s="9">
        <v>0.10299003322259136</v>
      </c>
      <c r="D34" s="2">
        <v>3.614457831325301E-2</v>
      </c>
      <c r="E34" s="9">
        <v>4.3189368770764118E-2</v>
      </c>
      <c r="F34" s="2">
        <v>1.2121212121212121E-2</v>
      </c>
      <c r="G34" s="9">
        <v>0.62458471760797341</v>
      </c>
      <c r="H34" s="2">
        <v>0.75301204819277112</v>
      </c>
      <c r="I34" s="9">
        <v>0.47666666666666668</v>
      </c>
      <c r="J34" s="2">
        <v>0.66265060240963858</v>
      </c>
      <c r="K34" s="9">
        <v>5.3333333333333337E-2</v>
      </c>
      <c r="L34" s="2">
        <v>0.11377245508982035</v>
      </c>
      <c r="M34" s="9">
        <v>0.48333333333333334</v>
      </c>
      <c r="N34" s="2">
        <v>0.66265060240963858</v>
      </c>
      <c r="O34" s="9">
        <v>0.61333333333333329</v>
      </c>
      <c r="P34" s="2">
        <v>0.6506024096385542</v>
      </c>
      <c r="Q34" s="9">
        <v>0.45666666666666667</v>
      </c>
      <c r="R34" s="2">
        <v>0.59638554216867468</v>
      </c>
      <c r="S34" s="9">
        <v>0.28999999999999998</v>
      </c>
      <c r="T34" s="2">
        <v>0.46987951807228917</v>
      </c>
      <c r="U34" s="9">
        <v>0.27333333333333332</v>
      </c>
      <c r="V34" s="2">
        <v>0.45508982035928142</v>
      </c>
      <c r="W34" s="9">
        <v>0.38333333333333336</v>
      </c>
      <c r="X34" s="2">
        <v>0.47305389221556887</v>
      </c>
      <c r="Y34" s="9">
        <v>0.34666666666666668</v>
      </c>
      <c r="Z34" s="2">
        <v>0.38922155688622756</v>
      </c>
    </row>
    <row r="35" spans="1:26" s="3" customFormat="1" ht="12" customHeight="1" x14ac:dyDescent="0.45">
      <c r="A35" s="12"/>
      <c r="B35" s="5" t="s">
        <v>68</v>
      </c>
      <c r="C35" s="9">
        <v>8.455882352941177E-2</v>
      </c>
      <c r="D35" s="2">
        <v>6.4102564102564097E-2</v>
      </c>
      <c r="E35" s="9">
        <v>2.5735294117647058E-2</v>
      </c>
      <c r="F35" s="2">
        <v>1.9230769230769232E-2</v>
      </c>
      <c r="G35" s="9">
        <v>0.55147058823529416</v>
      </c>
      <c r="H35" s="2">
        <v>0.55769230769230771</v>
      </c>
      <c r="I35" s="9">
        <v>0.29411764705882354</v>
      </c>
      <c r="J35" s="2">
        <v>0.55769230769230771</v>
      </c>
      <c r="K35" s="9">
        <v>3.6764705882352941E-3</v>
      </c>
      <c r="L35" s="2">
        <v>5.7692307692307696E-2</v>
      </c>
      <c r="M35" s="9">
        <v>0.37867647058823528</v>
      </c>
      <c r="N35" s="2">
        <v>0.44871794871794873</v>
      </c>
      <c r="O35" s="9">
        <v>0.4485294117647059</v>
      </c>
      <c r="P35" s="2">
        <v>0.57692307692307687</v>
      </c>
      <c r="Q35" s="9">
        <v>0.31598513011152418</v>
      </c>
      <c r="R35" s="2">
        <v>0.42307692307692307</v>
      </c>
      <c r="S35" s="9">
        <v>0.28358208955223879</v>
      </c>
      <c r="T35" s="2">
        <v>0.36538461538461536</v>
      </c>
      <c r="U35" s="9">
        <v>0.18215613382899629</v>
      </c>
      <c r="V35" s="2">
        <v>0.35256410256410259</v>
      </c>
      <c r="W35" s="9">
        <v>0.29850746268656714</v>
      </c>
      <c r="X35" s="2">
        <v>0.35256410256410259</v>
      </c>
      <c r="Y35" s="9">
        <v>0.32089552238805968</v>
      </c>
      <c r="Z35" s="2">
        <v>0.25641025641025639</v>
      </c>
    </row>
    <row r="36" spans="1:26" s="3" customFormat="1" ht="12" customHeight="1" x14ac:dyDescent="0.45">
      <c r="A36" s="12"/>
      <c r="B36" s="5" t="s">
        <v>69</v>
      </c>
      <c r="C36" s="9">
        <v>5.9829059829059832E-2</v>
      </c>
      <c r="D36" s="2">
        <v>6.1224489795918366E-2</v>
      </c>
      <c r="E36" s="9">
        <v>5.128205128205128E-2</v>
      </c>
      <c r="F36" s="2">
        <v>4.0816326530612242E-2</v>
      </c>
      <c r="G36" s="9">
        <v>0.63247863247863245</v>
      </c>
      <c r="H36" s="2">
        <v>0.77551020408163263</v>
      </c>
      <c r="I36" s="9">
        <v>0.53846153846153844</v>
      </c>
      <c r="J36" s="2">
        <v>0.87755102040816324</v>
      </c>
      <c r="K36" s="9">
        <v>6.7796610169491525E-2</v>
      </c>
      <c r="L36" s="2">
        <v>0.48979591836734693</v>
      </c>
      <c r="M36" s="9">
        <v>0.47457627118644069</v>
      </c>
      <c r="N36" s="2">
        <v>0.75510204081632648</v>
      </c>
      <c r="O36" s="9">
        <v>0.55932203389830504</v>
      </c>
      <c r="P36" s="2">
        <v>0.79591836734693877</v>
      </c>
      <c r="Q36" s="9">
        <v>0.5423728813559322</v>
      </c>
      <c r="R36" s="2">
        <v>0.75510204081632648</v>
      </c>
      <c r="S36" s="9">
        <v>0.29661016949152541</v>
      </c>
      <c r="T36" s="2">
        <v>0.67346938775510201</v>
      </c>
      <c r="U36" s="9">
        <v>0.16949152542372881</v>
      </c>
      <c r="V36" s="2">
        <v>0.48979591836734693</v>
      </c>
      <c r="W36" s="9">
        <v>0.3559322033898305</v>
      </c>
      <c r="X36" s="2">
        <v>0.53061224489795922</v>
      </c>
      <c r="Y36" s="9">
        <v>0.44915254237288138</v>
      </c>
      <c r="Z36" s="2">
        <v>0.53061224489795922</v>
      </c>
    </row>
    <row r="37" spans="1:26" s="3" customFormat="1" ht="12" customHeight="1" x14ac:dyDescent="0.45">
      <c r="A37" s="12"/>
      <c r="B37" s="5" t="s">
        <v>70</v>
      </c>
      <c r="C37" s="9">
        <v>0.23214285714285715</v>
      </c>
      <c r="D37" s="2">
        <v>0.1</v>
      </c>
      <c r="E37" s="9">
        <v>0.15476190476190477</v>
      </c>
      <c r="F37" s="2">
        <v>7.0707070707070704E-2</v>
      </c>
      <c r="G37" s="9">
        <v>0.68263473053892221</v>
      </c>
      <c r="H37" s="2">
        <v>0.64646464646464652</v>
      </c>
      <c r="I37" s="9">
        <v>0.64071856287425155</v>
      </c>
      <c r="J37" s="2">
        <v>0.68686868686868685</v>
      </c>
      <c r="K37" s="9">
        <v>0.29940119760479039</v>
      </c>
      <c r="L37" s="2">
        <v>0.38383838383838381</v>
      </c>
      <c r="M37" s="9">
        <v>0.58787878787878789</v>
      </c>
      <c r="N37" s="2">
        <v>0.63636363636363635</v>
      </c>
      <c r="O37" s="9">
        <v>0.64242424242424245</v>
      </c>
      <c r="P37" s="2">
        <v>0.60606060606060608</v>
      </c>
      <c r="Q37" s="9">
        <v>0.50303030303030305</v>
      </c>
      <c r="R37" s="2">
        <v>0.5252525252525253</v>
      </c>
      <c r="S37" s="9">
        <v>0.44848484848484849</v>
      </c>
      <c r="T37" s="2">
        <v>0.48484848484848486</v>
      </c>
      <c r="U37" s="9">
        <v>0.38181818181818183</v>
      </c>
      <c r="V37" s="2">
        <v>0.49494949494949497</v>
      </c>
      <c r="W37" s="9">
        <v>0.46666666666666667</v>
      </c>
      <c r="X37" s="2">
        <v>0.54545454545454541</v>
      </c>
      <c r="Y37" s="9">
        <v>0.58181818181818179</v>
      </c>
      <c r="Z37" s="2">
        <v>0.38383838383838381</v>
      </c>
    </row>
    <row r="38" spans="1:26" s="3" customFormat="1" ht="12" customHeight="1" x14ac:dyDescent="0.45">
      <c r="A38" s="12"/>
      <c r="B38" s="5" t="s">
        <v>71</v>
      </c>
      <c r="C38" s="9">
        <v>0.18072289156626506</v>
      </c>
      <c r="D38" s="2">
        <v>0.16666666666666666</v>
      </c>
      <c r="E38" s="9">
        <v>0.21686746987951808</v>
      </c>
      <c r="F38" s="2">
        <v>0.1111111111111111</v>
      </c>
      <c r="G38" s="9">
        <v>0.68674698795180722</v>
      </c>
      <c r="H38" s="2">
        <v>0.83333333333333337</v>
      </c>
      <c r="I38" s="9">
        <v>0.73493975903614461</v>
      </c>
      <c r="J38" s="2">
        <v>0.84722222222222221</v>
      </c>
      <c r="K38" s="9">
        <v>0.13253012048192772</v>
      </c>
      <c r="L38" s="2">
        <v>0.323943661971831</v>
      </c>
      <c r="M38" s="9">
        <v>0.62650602409638556</v>
      </c>
      <c r="N38" s="2">
        <v>0.78873239436619713</v>
      </c>
      <c r="O38" s="9">
        <v>0.6987951807228916</v>
      </c>
      <c r="P38" s="2">
        <v>0.84507042253521125</v>
      </c>
      <c r="Q38" s="9">
        <v>0.51807228915662651</v>
      </c>
      <c r="R38" s="2">
        <v>0.60563380281690138</v>
      </c>
      <c r="S38" s="9">
        <v>0.39759036144578314</v>
      </c>
      <c r="T38" s="2">
        <v>0.45070422535211269</v>
      </c>
      <c r="U38" s="9">
        <v>0.25301204819277107</v>
      </c>
      <c r="V38" s="2">
        <v>0.43661971830985913</v>
      </c>
      <c r="W38" s="9">
        <v>0.38554216867469882</v>
      </c>
      <c r="X38" s="2">
        <v>0.46478873239436619</v>
      </c>
      <c r="Y38" s="9">
        <v>0.49397590361445781</v>
      </c>
      <c r="Z38" s="2">
        <v>0.5</v>
      </c>
    </row>
    <row r="39" spans="1:26" s="3" customFormat="1" ht="12" customHeight="1" x14ac:dyDescent="0.45">
      <c r="A39" s="12"/>
      <c r="B39" s="5" t="s">
        <v>72</v>
      </c>
      <c r="C39" s="9">
        <v>0.10638297872340426</v>
      </c>
      <c r="D39" s="2">
        <v>6.6666666666666666E-2</v>
      </c>
      <c r="E39" s="9">
        <v>6.3829787234042548E-2</v>
      </c>
      <c r="F39" s="2">
        <v>4.4444444444444446E-2</v>
      </c>
      <c r="G39" s="9">
        <v>0.5</v>
      </c>
      <c r="H39" s="2">
        <v>0.68888888888888888</v>
      </c>
      <c r="I39" s="9">
        <v>0.39361702127659576</v>
      </c>
      <c r="J39" s="2">
        <v>0.66666666666666663</v>
      </c>
      <c r="K39" s="9">
        <v>0.10638297872340426</v>
      </c>
      <c r="L39" s="2">
        <v>0.33333333333333331</v>
      </c>
      <c r="M39" s="9">
        <v>0.39361702127659576</v>
      </c>
      <c r="N39" s="2">
        <v>0.55555555555555558</v>
      </c>
      <c r="O39" s="9">
        <v>0.44680851063829785</v>
      </c>
      <c r="P39" s="2">
        <v>0.57777777777777772</v>
      </c>
      <c r="Q39" s="9">
        <v>0.38297872340425532</v>
      </c>
      <c r="R39" s="2">
        <v>0.62222222222222223</v>
      </c>
      <c r="S39" s="9">
        <v>0.23404255319148937</v>
      </c>
      <c r="T39" s="2">
        <v>0.48888888888888887</v>
      </c>
      <c r="U39" s="9">
        <v>0.11702127659574468</v>
      </c>
      <c r="V39" s="2">
        <v>0.48888888888888887</v>
      </c>
      <c r="W39" s="9">
        <v>0.26595744680851063</v>
      </c>
      <c r="X39" s="2">
        <v>0.42222222222222222</v>
      </c>
      <c r="Y39" s="9">
        <v>0.23404255319148937</v>
      </c>
      <c r="Z39" s="2">
        <v>0.42222222222222222</v>
      </c>
    </row>
    <row r="40" spans="1:26" s="3" customFormat="1" ht="12" customHeight="1" x14ac:dyDescent="0.45">
      <c r="A40" s="12"/>
      <c r="B40" s="5" t="s">
        <v>73</v>
      </c>
      <c r="C40" s="9">
        <v>4.7619047619047616E-2</v>
      </c>
      <c r="D40" s="2">
        <v>6.097560975609756E-2</v>
      </c>
      <c r="E40" s="9">
        <v>0</v>
      </c>
      <c r="F40" s="2">
        <v>1.2195121951219513E-2</v>
      </c>
      <c r="G40" s="9">
        <v>0.59523809523809523</v>
      </c>
      <c r="H40" s="2">
        <v>0.53658536585365857</v>
      </c>
      <c r="I40" s="9">
        <v>0.61111111111111116</v>
      </c>
      <c r="J40" s="2">
        <v>0.59756097560975607</v>
      </c>
      <c r="K40" s="9">
        <v>1.5873015873015872E-2</v>
      </c>
      <c r="L40" s="2">
        <v>6.097560975609756E-2</v>
      </c>
      <c r="M40" s="9">
        <v>0.52380952380952384</v>
      </c>
      <c r="N40" s="2">
        <v>0.57317073170731703</v>
      </c>
      <c r="O40" s="9">
        <v>0.63492063492063489</v>
      </c>
      <c r="P40" s="2">
        <v>0.59756097560975607</v>
      </c>
      <c r="Q40" s="9">
        <v>0.54761904761904767</v>
      </c>
      <c r="R40" s="2">
        <v>0.47560975609756095</v>
      </c>
      <c r="S40" s="9">
        <v>0.3968253968253968</v>
      </c>
      <c r="T40" s="2">
        <v>0.40243902439024393</v>
      </c>
      <c r="U40" s="9">
        <v>0.32539682539682541</v>
      </c>
      <c r="V40" s="2">
        <v>0.26829268292682928</v>
      </c>
      <c r="W40" s="9">
        <v>0.52380952380952384</v>
      </c>
      <c r="X40" s="2">
        <v>0.37804878048780488</v>
      </c>
      <c r="Y40" s="9">
        <v>0.46031746031746029</v>
      </c>
      <c r="Z40" s="2">
        <v>0.28048780487804881</v>
      </c>
    </row>
    <row r="41" spans="1:26" s="3" customFormat="1" ht="12" customHeight="1" x14ac:dyDescent="0.45">
      <c r="A41" s="12"/>
      <c r="B41" s="20" t="s">
        <v>77</v>
      </c>
      <c r="C41" s="9">
        <v>0.10466760961810467</v>
      </c>
      <c r="D41" s="2">
        <v>9.2116182572614114E-2</v>
      </c>
      <c r="E41" s="9">
        <v>5.5660377358490568E-2</v>
      </c>
      <c r="F41" s="2">
        <v>3.7437603993344427E-2</v>
      </c>
      <c r="G41" s="9">
        <v>0.61821613968853228</v>
      </c>
      <c r="H41" s="2">
        <v>0.66749792186201162</v>
      </c>
      <c r="I41" s="9">
        <v>0.52290977798771843</v>
      </c>
      <c r="J41" s="2">
        <v>0.66001662510390691</v>
      </c>
      <c r="K41" s="9">
        <v>8.3648393194706988E-2</v>
      </c>
      <c r="L41" s="2">
        <v>0.19451371571072318</v>
      </c>
      <c r="M41" s="9">
        <v>0.45618190431075317</v>
      </c>
      <c r="N41" s="2">
        <v>0.61148086522462564</v>
      </c>
      <c r="O41" s="9">
        <v>0.54988179669030735</v>
      </c>
      <c r="P41" s="2">
        <v>0.6422628951747088</v>
      </c>
      <c r="Q41" s="9">
        <v>0.43803216650898769</v>
      </c>
      <c r="R41" s="2">
        <v>0.55249999999999999</v>
      </c>
      <c r="S41" s="9">
        <v>0.33396494552344858</v>
      </c>
      <c r="T41" s="2">
        <v>0.45788156797331109</v>
      </c>
      <c r="U41" s="9">
        <v>0.246328754144955</v>
      </c>
      <c r="V41" s="2">
        <v>0.39517470881863559</v>
      </c>
      <c r="W41" s="9">
        <v>0.39052132701421799</v>
      </c>
      <c r="X41" s="2">
        <v>0.45719035743973402</v>
      </c>
      <c r="Y41" s="9">
        <v>0.39402560455192032</v>
      </c>
      <c r="Z41" s="2">
        <v>0.37853577371048253</v>
      </c>
    </row>
    <row r="42" spans="1:26" s="3" customFormat="1" ht="12" customHeight="1" x14ac:dyDescent="0.45">
      <c r="B42" s="21" t="s">
        <v>78</v>
      </c>
      <c r="C42" s="9">
        <v>0.11337272926242066</v>
      </c>
      <c r="D42" s="2">
        <v>8.9254932005362955E-2</v>
      </c>
      <c r="E42" s="9">
        <v>5.5252311462626713E-2</v>
      </c>
      <c r="F42" s="2">
        <v>5.1552318896128782E-2</v>
      </c>
      <c r="G42" s="9">
        <v>0.56645360370288733</v>
      </c>
      <c r="H42" s="2">
        <v>0.65101571483326948</v>
      </c>
      <c r="I42" s="9">
        <v>0.50345129834556812</v>
      </c>
      <c r="J42" s="2">
        <v>0.67645929339477728</v>
      </c>
      <c r="K42" s="9">
        <v>7.6146587667324989E-2</v>
      </c>
      <c r="L42" s="2">
        <v>0.20199310080490609</v>
      </c>
      <c r="M42" s="9">
        <v>0.45258195373314331</v>
      </c>
      <c r="N42" s="2">
        <v>0.63516104294478526</v>
      </c>
      <c r="O42" s="9">
        <v>0.52816362244339932</v>
      </c>
      <c r="P42" s="2">
        <v>0.66615265998457984</v>
      </c>
      <c r="Q42" s="9">
        <v>0.41104159806826912</v>
      </c>
      <c r="R42" s="2">
        <v>0.56780637725701111</v>
      </c>
      <c r="S42" s="9">
        <v>0.31684256816182937</v>
      </c>
      <c r="T42" s="2">
        <v>0.48886328725038403</v>
      </c>
      <c r="U42" s="9">
        <v>0.21411138229420901</v>
      </c>
      <c r="V42" s="2">
        <v>0.40610013427968539</v>
      </c>
      <c r="W42" s="9">
        <v>0.36421584789537309</v>
      </c>
      <c r="X42" s="2">
        <v>0.48320215012478401</v>
      </c>
      <c r="Y42" s="9">
        <v>0.3972512369433755</v>
      </c>
      <c r="Z42" s="2">
        <v>0.45080707148347426</v>
      </c>
    </row>
    <row r="43" spans="1:26" s="3" customFormat="1" ht="12" customHeight="1" x14ac:dyDescent="0.45">
      <c r="A43" s="12" t="s">
        <v>15</v>
      </c>
      <c r="B43" s="5" t="s">
        <v>16</v>
      </c>
      <c r="C43" s="9">
        <v>8.6348684210526314E-2</v>
      </c>
      <c r="D43" s="2">
        <v>2.753623188405797E-2</v>
      </c>
      <c r="E43" s="9">
        <v>2.3848684210526317E-2</v>
      </c>
      <c r="F43" s="2">
        <v>5.7971014492753624E-3</v>
      </c>
      <c r="G43" s="9">
        <v>0.66749174917491749</v>
      </c>
      <c r="H43" s="2">
        <v>0.68985507246376809</v>
      </c>
      <c r="I43" s="9">
        <v>0.57460840890354492</v>
      </c>
      <c r="J43" s="2">
        <v>0.6550724637681159</v>
      </c>
      <c r="K43" s="9">
        <v>8.0431177446102814E-2</v>
      </c>
      <c r="L43" s="2">
        <v>0.2402315484804631</v>
      </c>
      <c r="M43" s="9">
        <v>0.65975103734439833</v>
      </c>
      <c r="N43" s="2">
        <v>0.7184325108853411</v>
      </c>
      <c r="O43" s="9">
        <v>0.60829875518672194</v>
      </c>
      <c r="P43" s="2">
        <v>0.70014347202295557</v>
      </c>
      <c r="Q43" s="9">
        <v>0.58423236514522825</v>
      </c>
      <c r="R43" s="2">
        <v>0.55328467153284666</v>
      </c>
      <c r="S43" s="9">
        <v>0.43796835970024978</v>
      </c>
      <c r="T43" s="2">
        <v>0.54838709677419351</v>
      </c>
      <c r="U43" s="9">
        <v>0.24459234608985025</v>
      </c>
      <c r="V43" s="2">
        <v>0.26431718061674009</v>
      </c>
      <c r="W43" s="9">
        <v>0.33111480865224624</v>
      </c>
      <c r="X43" s="2">
        <v>0.41997063142437591</v>
      </c>
      <c r="Y43" s="9">
        <v>0.46058091286307051</v>
      </c>
      <c r="Z43" s="2">
        <v>0.38970588235294118</v>
      </c>
    </row>
    <row r="44" spans="1:26" s="3" customFormat="1" ht="12" customHeight="1" x14ac:dyDescent="0.45">
      <c r="A44" s="12"/>
      <c r="B44" s="5" t="s">
        <v>17</v>
      </c>
      <c r="C44" s="9">
        <v>0.12796208530805686</v>
      </c>
      <c r="D44" s="2">
        <v>0</v>
      </c>
      <c r="E44" s="9">
        <v>0.10426540284360189</v>
      </c>
      <c r="F44" s="2">
        <v>0</v>
      </c>
      <c r="G44" s="9">
        <v>0.47393364928909953</v>
      </c>
      <c r="H44" s="2">
        <v>0.66666666666666663</v>
      </c>
      <c r="I44" s="9">
        <v>0.51184834123222744</v>
      </c>
      <c r="J44" s="2">
        <v>0.64539007092198586</v>
      </c>
      <c r="K44" s="9">
        <v>2.3696682464454975E-2</v>
      </c>
      <c r="L44" s="2">
        <v>9.8591549295774641E-2</v>
      </c>
      <c r="M44" s="9">
        <v>0.5</v>
      </c>
      <c r="N44" s="2">
        <v>0.58450704225352113</v>
      </c>
      <c r="O44" s="9">
        <v>0.55924170616113744</v>
      </c>
      <c r="P44" s="2">
        <v>0.62676056338028174</v>
      </c>
      <c r="Q44" s="9">
        <v>0.52606635071090047</v>
      </c>
      <c r="R44" s="2">
        <v>0.56338028169014087</v>
      </c>
      <c r="S44" s="9">
        <v>0.35545023696682465</v>
      </c>
      <c r="T44" s="2">
        <v>0.528169014084507</v>
      </c>
      <c r="U44" s="9">
        <v>0.22380952380952382</v>
      </c>
      <c r="V44" s="2">
        <v>0.47887323943661969</v>
      </c>
      <c r="W44" s="9">
        <v>0.37799043062200954</v>
      </c>
      <c r="X44" s="2">
        <v>0.50704225352112675</v>
      </c>
      <c r="Y44" s="9">
        <v>0.34615384615384615</v>
      </c>
      <c r="Z44" s="2">
        <v>0.42253521126760563</v>
      </c>
    </row>
    <row r="45" spans="1:26" s="3" customFormat="1" ht="12" customHeight="1" x14ac:dyDescent="0.45">
      <c r="A45" s="12"/>
      <c r="B45" s="5" t="s">
        <v>18</v>
      </c>
      <c r="C45" s="9">
        <v>6.4367816091954022E-2</v>
      </c>
      <c r="D45" s="2">
        <v>8.59375E-2</v>
      </c>
      <c r="E45" s="9">
        <v>3.669724770642202E-2</v>
      </c>
      <c r="F45" s="2">
        <v>2.734375E-2</v>
      </c>
      <c r="G45" s="9">
        <v>0.56351039260969982</v>
      </c>
      <c r="H45" s="2">
        <v>0.70980392156862748</v>
      </c>
      <c r="I45" s="9">
        <v>0.54377880184331795</v>
      </c>
      <c r="J45" s="2">
        <v>0.66535433070866146</v>
      </c>
      <c r="K45" s="9">
        <v>4.1474654377880185E-2</v>
      </c>
      <c r="L45" s="2">
        <v>0.16535433070866143</v>
      </c>
      <c r="M45" s="9">
        <v>0.53899082568807344</v>
      </c>
      <c r="N45" s="2">
        <v>0.67578125</v>
      </c>
      <c r="O45" s="9">
        <v>0.6169724770642202</v>
      </c>
      <c r="P45" s="2">
        <v>0.74117647058823533</v>
      </c>
      <c r="Q45" s="9">
        <v>0.52981651376146788</v>
      </c>
      <c r="R45" s="2">
        <v>0.69291338582677164</v>
      </c>
      <c r="S45" s="9">
        <v>0.43478260869565216</v>
      </c>
      <c r="T45" s="2">
        <v>0.59055118110236215</v>
      </c>
      <c r="U45" s="9">
        <v>0.37385321100917429</v>
      </c>
      <c r="V45" s="2">
        <v>0.59920634920634919</v>
      </c>
      <c r="W45" s="9">
        <v>0.4622425629290618</v>
      </c>
      <c r="X45" s="2">
        <v>0.64031620553359681</v>
      </c>
      <c r="Y45" s="9">
        <v>0.4622425629290618</v>
      </c>
      <c r="Z45" s="2">
        <v>0.52569169960474305</v>
      </c>
    </row>
    <row r="46" spans="1:26" s="3" customFormat="1" ht="12" customHeight="1" x14ac:dyDescent="0.45">
      <c r="A46" s="12"/>
      <c r="B46" s="5" t="s">
        <v>19</v>
      </c>
      <c r="C46" s="9">
        <v>0.21819380355965723</v>
      </c>
      <c r="D46" s="2">
        <v>0.19406674907292953</v>
      </c>
      <c r="E46" s="9">
        <v>0.13663366336633664</v>
      </c>
      <c r="F46" s="2">
        <v>0.12300123001230012</v>
      </c>
      <c r="G46" s="9">
        <v>0.55680317040951122</v>
      </c>
      <c r="H46" s="2">
        <v>0.6855733662145499</v>
      </c>
      <c r="I46" s="9">
        <v>0.419035029742234</v>
      </c>
      <c r="J46" s="2">
        <v>0.59456118665018542</v>
      </c>
      <c r="K46" s="9">
        <v>0.10092348284960422</v>
      </c>
      <c r="L46" s="2">
        <v>0.1515527950310559</v>
      </c>
      <c r="M46" s="9">
        <v>0.55518836748182421</v>
      </c>
      <c r="N46" s="2">
        <v>0.6633663366336634</v>
      </c>
      <c r="O46" s="9">
        <v>0.58725945587259454</v>
      </c>
      <c r="P46" s="2">
        <v>0.66625310173697272</v>
      </c>
      <c r="Q46" s="9">
        <v>0.43449197860962568</v>
      </c>
      <c r="R46" s="2">
        <v>0.58706467661691542</v>
      </c>
      <c r="S46" s="9">
        <v>0.35994677312042583</v>
      </c>
      <c r="T46" s="2">
        <v>0.4652605459057072</v>
      </c>
      <c r="U46" s="9">
        <v>0.36551264980026632</v>
      </c>
      <c r="V46" s="2">
        <v>0.52546583850931672</v>
      </c>
      <c r="W46" s="9">
        <v>0.47733333333333333</v>
      </c>
      <c r="X46" s="2">
        <v>0.58955223880597019</v>
      </c>
      <c r="Y46" s="9">
        <v>0.46426185704742817</v>
      </c>
      <c r="Z46" s="2">
        <v>0.42394014962593518</v>
      </c>
    </row>
    <row r="47" spans="1:26" s="3" customFormat="1" ht="12" customHeight="1" x14ac:dyDescent="0.45">
      <c r="A47" s="12"/>
      <c r="B47" s="5" t="s">
        <v>20</v>
      </c>
      <c r="C47" s="9">
        <v>0.11074918566775244</v>
      </c>
      <c r="D47" s="2">
        <v>7.3964497041420121E-2</v>
      </c>
      <c r="E47" s="9">
        <v>5.2373158756137482E-2</v>
      </c>
      <c r="F47" s="2">
        <v>6.1946902654867256E-2</v>
      </c>
      <c r="G47" s="9">
        <v>0.71311475409836067</v>
      </c>
      <c r="H47" s="2">
        <v>0.81710914454277284</v>
      </c>
      <c r="I47" s="9">
        <v>0.71639344262295079</v>
      </c>
      <c r="J47" s="2">
        <v>0.81065088757396453</v>
      </c>
      <c r="K47" s="9">
        <v>5.6013179571663921E-2</v>
      </c>
      <c r="L47" s="2">
        <v>0.22189349112426035</v>
      </c>
      <c r="M47" s="9">
        <v>0.65894039735099341</v>
      </c>
      <c r="N47" s="2">
        <v>0.78106508875739644</v>
      </c>
      <c r="O47" s="9">
        <v>0.70812603648424544</v>
      </c>
      <c r="P47" s="2">
        <v>0.7857142857142857</v>
      </c>
      <c r="Q47" s="9">
        <v>0.62790697674418605</v>
      </c>
      <c r="R47" s="2">
        <v>0.76417910447761195</v>
      </c>
      <c r="S47" s="9">
        <v>0.53682487725040917</v>
      </c>
      <c r="T47" s="2">
        <v>0.61377245508982037</v>
      </c>
      <c r="U47" s="9">
        <v>0.42810457516339867</v>
      </c>
      <c r="V47" s="2">
        <v>0.62874251497005984</v>
      </c>
      <c r="W47" s="9">
        <v>0.57328990228013033</v>
      </c>
      <c r="X47" s="2">
        <v>0.6786786786786787</v>
      </c>
      <c r="Y47" s="9">
        <v>0.59120521172638441</v>
      </c>
      <c r="Z47" s="2">
        <v>0.52252252252252251</v>
      </c>
    </row>
    <row r="48" spans="1:26" s="3" customFormat="1" ht="12" customHeight="1" x14ac:dyDescent="0.45">
      <c r="A48" s="12"/>
      <c r="B48" s="5" t="s">
        <v>21</v>
      </c>
      <c r="C48" s="9">
        <v>0.12106135986733002</v>
      </c>
      <c r="D48" s="2">
        <v>7.2555205047318619E-2</v>
      </c>
      <c r="E48" s="9">
        <v>5.4726368159203981E-2</v>
      </c>
      <c r="F48" s="2">
        <v>3.1545741324921134E-2</v>
      </c>
      <c r="G48" s="9">
        <v>0.6500829187396352</v>
      </c>
      <c r="H48" s="2">
        <v>0.78864353312302837</v>
      </c>
      <c r="I48" s="9">
        <v>0.64900662251655628</v>
      </c>
      <c r="J48" s="2">
        <v>0.7697160883280757</v>
      </c>
      <c r="K48" s="9">
        <v>0.13930348258706468</v>
      </c>
      <c r="L48" s="2">
        <v>0.46250000000000002</v>
      </c>
      <c r="M48" s="9">
        <v>0.60264900662251653</v>
      </c>
      <c r="N48" s="2">
        <v>0.76175548589341691</v>
      </c>
      <c r="O48" s="9">
        <v>0.65837479270315091</v>
      </c>
      <c r="P48" s="2">
        <v>0.75548589341692785</v>
      </c>
      <c r="Q48" s="9">
        <v>0.58263772954924875</v>
      </c>
      <c r="R48" s="2">
        <v>0.72151898734177211</v>
      </c>
      <c r="S48" s="9">
        <v>0.49248747913188645</v>
      </c>
      <c r="T48" s="2">
        <v>0.69303797468354433</v>
      </c>
      <c r="U48" s="9">
        <v>0.43311036789297658</v>
      </c>
      <c r="V48" s="2">
        <v>0.629746835443038</v>
      </c>
      <c r="W48" s="9">
        <v>0.54742096505823623</v>
      </c>
      <c r="X48" s="2">
        <v>0.70031545741324919</v>
      </c>
      <c r="Y48" s="9">
        <v>0.54166666666666663</v>
      </c>
      <c r="Z48" s="2">
        <v>0.58359621451104104</v>
      </c>
    </row>
    <row r="49" spans="1:26" s="3" customFormat="1" ht="12" customHeight="1" x14ac:dyDescent="0.45">
      <c r="A49" s="12"/>
      <c r="B49" s="5" t="s">
        <v>22</v>
      </c>
      <c r="C49" s="9">
        <v>0.1206896551724138</v>
      </c>
      <c r="D49" s="2">
        <v>3.8461538461538464E-2</v>
      </c>
      <c r="E49" s="9">
        <v>5.1948051948051951E-2</v>
      </c>
      <c r="F49" s="2">
        <v>1.5384615384615385E-2</v>
      </c>
      <c r="G49" s="9">
        <v>0.60173160173160178</v>
      </c>
      <c r="H49" s="2">
        <v>0.5390625</v>
      </c>
      <c r="I49" s="9">
        <v>0.53508771929824561</v>
      </c>
      <c r="J49" s="2">
        <v>0.5859375</v>
      </c>
      <c r="K49" s="9">
        <v>4.7826086956521741E-2</v>
      </c>
      <c r="L49" s="2">
        <v>8.59375E-2</v>
      </c>
      <c r="M49" s="9">
        <v>0.58078602620087338</v>
      </c>
      <c r="N49" s="2">
        <v>0.52713178294573648</v>
      </c>
      <c r="O49" s="9">
        <v>0.68695652173913047</v>
      </c>
      <c r="P49" s="2">
        <v>0.61417322834645671</v>
      </c>
      <c r="Q49" s="9">
        <v>0.45652173913043476</v>
      </c>
      <c r="R49" s="2">
        <v>0.4765625</v>
      </c>
      <c r="S49" s="9">
        <v>0.44978165938864628</v>
      </c>
      <c r="T49" s="2">
        <v>0.4140625</v>
      </c>
      <c r="U49" s="9">
        <v>0.33628318584070799</v>
      </c>
      <c r="V49" s="2">
        <v>0.40769230769230769</v>
      </c>
      <c r="W49" s="9">
        <v>0.50884955752212391</v>
      </c>
      <c r="X49" s="2">
        <v>0.49230769230769234</v>
      </c>
      <c r="Y49" s="9">
        <v>0.50884955752212391</v>
      </c>
      <c r="Z49" s="2">
        <v>0.32558139534883723</v>
      </c>
    </row>
    <row r="50" spans="1:26" s="3" customFormat="1" ht="12" customHeight="1" x14ac:dyDescent="0.45">
      <c r="A50" s="12"/>
      <c r="B50" s="5" t="s">
        <v>23</v>
      </c>
      <c r="C50" s="9">
        <v>9.7560975609756101E-2</v>
      </c>
      <c r="D50" s="2">
        <v>3.0303030303030304E-2</v>
      </c>
      <c r="E50" s="9">
        <v>8.5365853658536592E-2</v>
      </c>
      <c r="F50" s="2">
        <v>1.0101010101010102E-2</v>
      </c>
      <c r="G50" s="9">
        <v>0.70121951219512191</v>
      </c>
      <c r="H50" s="2">
        <v>0.78787878787878785</v>
      </c>
      <c r="I50" s="9">
        <v>0.58536585365853655</v>
      </c>
      <c r="J50" s="2">
        <v>0.79797979797979801</v>
      </c>
      <c r="K50" s="9">
        <v>4.878048780487805E-2</v>
      </c>
      <c r="L50" s="2">
        <v>0.16161616161616163</v>
      </c>
      <c r="M50" s="9">
        <v>0.66871165644171782</v>
      </c>
      <c r="N50" s="2">
        <v>0.79797979797979801</v>
      </c>
      <c r="O50" s="9">
        <v>0.66871165644171782</v>
      </c>
      <c r="P50" s="2">
        <v>0.83673469387755106</v>
      </c>
      <c r="Q50" s="9">
        <v>0.55828220858895705</v>
      </c>
      <c r="R50" s="2">
        <v>0.73737373737373735</v>
      </c>
      <c r="S50" s="9">
        <v>0.40490797546012269</v>
      </c>
      <c r="T50" s="2">
        <v>0.68686868686868685</v>
      </c>
      <c r="U50" s="9">
        <v>0.32919254658385094</v>
      </c>
      <c r="V50" s="2">
        <v>0.58585858585858586</v>
      </c>
      <c r="W50" s="9">
        <v>0.40993788819875776</v>
      </c>
      <c r="X50" s="2">
        <v>0.69696969696969702</v>
      </c>
      <c r="Y50" s="9">
        <v>0.47499999999999998</v>
      </c>
      <c r="Z50" s="2">
        <v>0.45454545454545453</v>
      </c>
    </row>
    <row r="51" spans="1:26" s="3" customFormat="1" ht="12" customHeight="1" x14ac:dyDescent="0.45">
      <c r="A51" s="12"/>
      <c r="B51" s="5" t="s">
        <v>24</v>
      </c>
      <c r="C51" s="9">
        <v>0.1380952380952381</v>
      </c>
      <c r="D51" s="2">
        <v>0.15748031496062992</v>
      </c>
      <c r="E51" s="9">
        <v>0.10426540284360189</v>
      </c>
      <c r="F51" s="2">
        <v>8.59375E-2</v>
      </c>
      <c r="G51" s="9">
        <v>0.69523809523809521</v>
      </c>
      <c r="H51" s="2">
        <v>0.84375</v>
      </c>
      <c r="I51" s="9">
        <v>0.51674641148325362</v>
      </c>
      <c r="J51" s="2">
        <v>0.8203125</v>
      </c>
      <c r="K51" s="9">
        <v>6.2200956937799042E-2</v>
      </c>
      <c r="L51" s="2">
        <v>0.3828125</v>
      </c>
      <c r="M51" s="9">
        <v>0.70673076923076927</v>
      </c>
      <c r="N51" s="2">
        <v>0.828125</v>
      </c>
      <c r="O51" s="9">
        <v>0.72115384615384615</v>
      </c>
      <c r="P51" s="2">
        <v>0.8359375</v>
      </c>
      <c r="Q51" s="9">
        <v>0.55555555555555558</v>
      </c>
      <c r="R51" s="2">
        <v>0.796875</v>
      </c>
      <c r="S51" s="9">
        <v>0.51470588235294112</v>
      </c>
      <c r="T51" s="2">
        <v>0.78740157480314965</v>
      </c>
      <c r="U51" s="9">
        <v>0.55392156862745101</v>
      </c>
      <c r="V51" s="2">
        <v>0.74015748031496065</v>
      </c>
      <c r="W51" s="9">
        <v>0.56097560975609762</v>
      </c>
      <c r="X51" s="2">
        <v>0.78740157480314965</v>
      </c>
      <c r="Y51" s="9">
        <v>0.6029411764705882</v>
      </c>
      <c r="Z51" s="2">
        <v>0.70078740157480313</v>
      </c>
    </row>
    <row r="52" spans="1:26" s="3" customFormat="1" ht="12" customHeight="1" x14ac:dyDescent="0.45">
      <c r="A52" s="12"/>
      <c r="B52" s="5" t="s">
        <v>25</v>
      </c>
      <c r="C52" s="9">
        <v>0.19607843137254902</v>
      </c>
      <c r="D52" s="2">
        <v>4.5977011494252873E-2</v>
      </c>
      <c r="E52" s="9">
        <v>9.5541401273885357E-2</v>
      </c>
      <c r="F52" s="2">
        <v>1.1627906976744186E-2</v>
      </c>
      <c r="G52" s="9">
        <v>0.80769230769230771</v>
      </c>
      <c r="H52" s="2">
        <v>0.90697674418604646</v>
      </c>
      <c r="I52" s="9">
        <v>0.8141025641025641</v>
      </c>
      <c r="J52" s="2">
        <v>0.89534883720930236</v>
      </c>
      <c r="K52" s="9">
        <v>0.12820512820512819</v>
      </c>
      <c r="L52" s="2">
        <v>0.63953488372093026</v>
      </c>
      <c r="M52" s="9">
        <v>0.75641025641025639</v>
      </c>
      <c r="N52" s="2">
        <v>0.89534883720930236</v>
      </c>
      <c r="O52" s="9">
        <v>0.84615384615384615</v>
      </c>
      <c r="P52" s="2">
        <v>0.89534883720930236</v>
      </c>
      <c r="Q52" s="9">
        <v>0.78846153846153844</v>
      </c>
      <c r="R52" s="2">
        <v>0.83720930232558144</v>
      </c>
      <c r="S52" s="9">
        <v>0.73076923076923073</v>
      </c>
      <c r="T52" s="2">
        <v>0.73255813953488369</v>
      </c>
      <c r="U52" s="9">
        <v>0.53205128205128205</v>
      </c>
      <c r="V52" s="2">
        <v>0.73255813953488369</v>
      </c>
      <c r="W52" s="9">
        <v>0.75159235668789814</v>
      </c>
      <c r="X52" s="2">
        <v>0.80232558139534882</v>
      </c>
      <c r="Y52" s="9">
        <v>0.78205128205128205</v>
      </c>
      <c r="Z52" s="2">
        <v>0.73255813953488369</v>
      </c>
    </row>
    <row r="53" spans="1:26" s="3" customFormat="1" ht="12" customHeight="1" x14ac:dyDescent="0.45">
      <c r="A53" s="12"/>
      <c r="B53" s="20" t="s">
        <v>79</v>
      </c>
      <c r="C53" s="9">
        <v>0.13725490196078433</v>
      </c>
      <c r="D53" s="2">
        <v>9.2852371409485643E-2</v>
      </c>
      <c r="E53" s="9">
        <v>7.5070028011204479E-2</v>
      </c>
      <c r="F53" s="2">
        <v>5.2350783594531512E-2</v>
      </c>
      <c r="G53" s="9">
        <v>0.62668413173652693</v>
      </c>
      <c r="H53" s="2">
        <v>0.72378089512358046</v>
      </c>
      <c r="I53" s="9">
        <v>0.55353800074878323</v>
      </c>
      <c r="J53" s="2">
        <v>0.68461538461538463</v>
      </c>
      <c r="K53" s="9">
        <v>8.3020989505247375E-2</v>
      </c>
      <c r="L53" s="2">
        <v>0.23336676696756936</v>
      </c>
      <c r="M53" s="9">
        <v>0.60881801125703561</v>
      </c>
      <c r="N53" s="2">
        <v>0.70941883767535074</v>
      </c>
      <c r="O53" s="9">
        <v>0.63472378804960539</v>
      </c>
      <c r="P53" s="2">
        <v>0.71782841823056298</v>
      </c>
      <c r="Q53" s="9">
        <v>0.53854853911404332</v>
      </c>
      <c r="R53" s="2">
        <v>0.63789049378569029</v>
      </c>
      <c r="S53" s="9">
        <v>0.44091080165600299</v>
      </c>
      <c r="T53" s="2">
        <v>0.56556825823806323</v>
      </c>
      <c r="U53" s="9">
        <v>0.35782928208027132</v>
      </c>
      <c r="V53" s="2">
        <v>0.50437415881561243</v>
      </c>
      <c r="W53" s="9">
        <v>0.46875</v>
      </c>
      <c r="X53" s="2">
        <v>0.58681022880215339</v>
      </c>
      <c r="Y53" s="9">
        <v>0.49896363293762952</v>
      </c>
      <c r="Z53" s="2">
        <v>0.47035040431266845</v>
      </c>
    </row>
    <row r="54" spans="1:26" s="3" customFormat="1" ht="12" customHeight="1" x14ac:dyDescent="0.45">
      <c r="A54" s="12" t="s">
        <v>26</v>
      </c>
      <c r="B54" s="5" t="s">
        <v>27</v>
      </c>
      <c r="C54" s="9">
        <v>0.10662358642972536</v>
      </c>
      <c r="D54" s="2">
        <v>6.4011379800853488E-2</v>
      </c>
      <c r="E54" s="9">
        <v>6.5322580645161291E-2</v>
      </c>
      <c r="F54" s="2">
        <v>4.6875E-2</v>
      </c>
      <c r="G54" s="9">
        <v>0.5556451612903226</v>
      </c>
      <c r="H54" s="2">
        <v>0.74110953058321483</v>
      </c>
      <c r="I54" s="9">
        <v>0.54132901134521882</v>
      </c>
      <c r="J54" s="2">
        <v>0.69843527738264577</v>
      </c>
      <c r="K54" s="9">
        <v>0.12874493927125505</v>
      </c>
      <c r="L54" s="2">
        <v>0.27142857142857141</v>
      </c>
      <c r="M54" s="9">
        <v>0.60129659643435984</v>
      </c>
      <c r="N54" s="2">
        <v>0.7567567567567568</v>
      </c>
      <c r="O54" s="9">
        <v>0.61800486618004868</v>
      </c>
      <c r="P54" s="2">
        <v>0.7396280400572246</v>
      </c>
      <c r="Q54" s="9">
        <v>0.47159090909090912</v>
      </c>
      <c r="R54" s="2">
        <v>0.60888252148997135</v>
      </c>
      <c r="S54" s="9">
        <v>0.36747967479674798</v>
      </c>
      <c r="T54" s="2">
        <v>0.53017241379310343</v>
      </c>
      <c r="U54" s="9">
        <v>0.28048780487804881</v>
      </c>
      <c r="V54" s="2">
        <v>0.45899280575539569</v>
      </c>
      <c r="W54" s="9">
        <v>0.41626016260162602</v>
      </c>
      <c r="X54" s="2">
        <v>0.47118155619596541</v>
      </c>
      <c r="Y54" s="9">
        <v>0.40635179153094464</v>
      </c>
      <c r="Z54" s="2">
        <v>0.39477503628447025</v>
      </c>
    </row>
    <row r="55" spans="1:26" s="3" customFormat="1" ht="12" customHeight="1" x14ac:dyDescent="0.45">
      <c r="A55" s="12"/>
      <c r="B55" s="5" t="s">
        <v>28</v>
      </c>
      <c r="C55" s="9">
        <v>9.1379310344827588E-2</v>
      </c>
      <c r="D55" s="2">
        <v>7.2727272727272724E-2</v>
      </c>
      <c r="E55" s="9">
        <v>3.4482758620689655E-2</v>
      </c>
      <c r="F55" s="2">
        <v>1.2121212121212121E-2</v>
      </c>
      <c r="G55" s="9">
        <v>0.60862068965517246</v>
      </c>
      <c r="H55" s="2">
        <v>0.68181818181818177</v>
      </c>
      <c r="I55" s="9">
        <v>0.63275862068965516</v>
      </c>
      <c r="J55" s="2">
        <v>0.68181818181818177</v>
      </c>
      <c r="K55" s="9">
        <v>7.2916666666666671E-2</v>
      </c>
      <c r="L55" s="2">
        <v>0.38787878787878788</v>
      </c>
      <c r="M55" s="9">
        <v>0.58405545927209701</v>
      </c>
      <c r="N55" s="2">
        <v>0.8</v>
      </c>
      <c r="O55" s="9">
        <v>0.61072664359861595</v>
      </c>
      <c r="P55" s="2">
        <v>0.75075987841945291</v>
      </c>
      <c r="Q55" s="9">
        <v>0.47304347826086957</v>
      </c>
      <c r="R55" s="2">
        <v>0.67781155015197569</v>
      </c>
      <c r="S55" s="9">
        <v>0.32</v>
      </c>
      <c r="T55" s="2">
        <v>0.59878419452887544</v>
      </c>
      <c r="U55" s="9">
        <v>0.17565217391304347</v>
      </c>
      <c r="V55" s="2">
        <v>0.41033434650455924</v>
      </c>
      <c r="W55" s="9">
        <v>0.343205574912892</v>
      </c>
      <c r="X55" s="2">
        <v>0.41945288753799392</v>
      </c>
      <c r="Y55" s="9">
        <v>0.34260869565217389</v>
      </c>
      <c r="Z55" s="2">
        <v>0.39209726443769</v>
      </c>
    </row>
    <row r="56" spans="1:26" s="3" customFormat="1" ht="12" customHeight="1" x14ac:dyDescent="0.45">
      <c r="A56" s="12"/>
      <c r="B56" s="5" t="s">
        <v>29</v>
      </c>
      <c r="C56" s="9">
        <v>0.15492957746478872</v>
      </c>
      <c r="D56" s="2">
        <v>7.5471698113207544E-2</v>
      </c>
      <c r="E56" s="9">
        <v>8.4507042253521125E-2</v>
      </c>
      <c r="F56" s="2">
        <v>1.2578616352201259E-2</v>
      </c>
      <c r="G56" s="9">
        <v>0.65140845070422537</v>
      </c>
      <c r="H56" s="2">
        <v>0.85</v>
      </c>
      <c r="I56" s="9">
        <v>0.59010600706713778</v>
      </c>
      <c r="J56" s="2">
        <v>0.65838509316770188</v>
      </c>
      <c r="K56" s="9">
        <v>9.125475285171103E-2</v>
      </c>
      <c r="L56" s="2">
        <v>0.33333333333333331</v>
      </c>
      <c r="M56" s="9">
        <v>0.62737642585551334</v>
      </c>
      <c r="N56" s="2">
        <v>0.80392156862745101</v>
      </c>
      <c r="O56" s="9">
        <v>0.60384615384615381</v>
      </c>
      <c r="P56" s="2">
        <v>0.7857142857142857</v>
      </c>
      <c r="Q56" s="9">
        <v>0.49618320610687022</v>
      </c>
      <c r="R56" s="2">
        <v>0.78289473684210531</v>
      </c>
      <c r="S56" s="9">
        <v>0.40458015267175573</v>
      </c>
      <c r="T56" s="2">
        <v>0.6143790849673203</v>
      </c>
      <c r="U56" s="9">
        <v>0.25190839694656486</v>
      </c>
      <c r="V56" s="2">
        <v>0.25190839694656486</v>
      </c>
      <c r="W56" s="9">
        <v>0.48659003831417624</v>
      </c>
      <c r="X56" s="2">
        <v>0.69934640522875813</v>
      </c>
      <c r="Y56" s="9">
        <v>0.72307692307692306</v>
      </c>
      <c r="Z56" s="2">
        <v>0.71034482758620687</v>
      </c>
    </row>
    <row r="57" spans="1:26" s="3" customFormat="1" ht="12" customHeight="1" x14ac:dyDescent="0.45">
      <c r="A57" s="12"/>
      <c r="B57" s="5" t="s">
        <v>30</v>
      </c>
      <c r="C57" s="9">
        <v>9.8901098901098897E-2</v>
      </c>
      <c r="D57" s="2">
        <v>2.34375E-2</v>
      </c>
      <c r="E57" s="9">
        <v>1.4652014652014652E-2</v>
      </c>
      <c r="F57" s="2">
        <v>7.8125E-3</v>
      </c>
      <c r="G57" s="9">
        <v>0.5641025641025641</v>
      </c>
      <c r="H57" s="2">
        <v>0.6328125</v>
      </c>
      <c r="I57" s="9">
        <v>0.53479853479853479</v>
      </c>
      <c r="J57" s="2">
        <v>0.703125</v>
      </c>
      <c r="K57" s="9">
        <v>6.2271062271062272E-2</v>
      </c>
      <c r="L57" s="2">
        <v>0.1328125</v>
      </c>
      <c r="M57" s="9">
        <v>0.51470588235294112</v>
      </c>
      <c r="N57" s="2">
        <v>0.6875</v>
      </c>
      <c r="O57" s="9">
        <v>0.57564575645756455</v>
      </c>
      <c r="P57" s="2">
        <v>0.7265625</v>
      </c>
      <c r="Q57" s="9">
        <v>0.40441176470588236</v>
      </c>
      <c r="R57" s="2">
        <v>0.53125</v>
      </c>
      <c r="S57" s="9">
        <v>0.25092250922509224</v>
      </c>
      <c r="T57" s="2">
        <v>0.46875</v>
      </c>
      <c r="U57" s="9">
        <v>0.18081180811808117</v>
      </c>
      <c r="V57" s="2">
        <v>0.4453125</v>
      </c>
      <c r="W57" s="9">
        <v>0.33948339483394835</v>
      </c>
      <c r="X57" s="2">
        <v>0.578125</v>
      </c>
      <c r="Y57" s="9">
        <v>0.33948339483394835</v>
      </c>
      <c r="Z57" s="2">
        <v>0.328125</v>
      </c>
    </row>
    <row r="58" spans="1:26" s="3" customFormat="1" ht="12" customHeight="1" x14ac:dyDescent="0.45">
      <c r="A58" s="12"/>
      <c r="B58" s="5" t="s">
        <v>31</v>
      </c>
      <c r="C58" s="9">
        <v>6.280193236714976E-2</v>
      </c>
      <c r="D58" s="2">
        <v>2.7027027027027029E-2</v>
      </c>
      <c r="E58" s="9">
        <v>4.784688995215311E-2</v>
      </c>
      <c r="F58" s="2">
        <v>1.8018018018018018E-2</v>
      </c>
      <c r="G58" s="9">
        <v>0.43809523809523809</v>
      </c>
      <c r="H58" s="2">
        <v>0.61261261261261257</v>
      </c>
      <c r="I58" s="9">
        <v>0.42857142857142855</v>
      </c>
      <c r="J58" s="2">
        <v>0.67567567567567566</v>
      </c>
      <c r="K58" s="9">
        <v>4.7619047619047616E-2</v>
      </c>
      <c r="L58" s="2">
        <v>0.17117117117117117</v>
      </c>
      <c r="M58" s="9">
        <v>0.39336492890995262</v>
      </c>
      <c r="N58" s="2">
        <v>0.70270270270270274</v>
      </c>
      <c r="O58" s="9">
        <v>0.43396226415094341</v>
      </c>
      <c r="P58" s="2">
        <v>0.71171171171171166</v>
      </c>
      <c r="Q58" s="9">
        <v>0.3125</v>
      </c>
      <c r="R58" s="2">
        <v>0.61818181818181817</v>
      </c>
      <c r="S58" s="9">
        <v>0.24401913875598086</v>
      </c>
      <c r="T58" s="2">
        <v>0.55454545454545456</v>
      </c>
      <c r="U58" s="9">
        <v>0.1875</v>
      </c>
      <c r="V58" s="2">
        <v>0.53636363636363638</v>
      </c>
      <c r="W58" s="9">
        <v>0.30769230769230771</v>
      </c>
      <c r="X58" s="2">
        <v>0.69090909090909092</v>
      </c>
      <c r="Y58" s="9">
        <v>0.44711538461538464</v>
      </c>
      <c r="Z58" s="2">
        <v>0.59090909090909094</v>
      </c>
    </row>
    <row r="59" spans="1:26" s="3" customFormat="1" ht="12" customHeight="1" x14ac:dyDescent="0.45">
      <c r="A59" s="12"/>
      <c r="B59" s="5" t="s">
        <v>32</v>
      </c>
      <c r="C59" s="9">
        <v>0.12962962962962962</v>
      </c>
      <c r="D59" s="2">
        <v>6.6666666666666666E-2</v>
      </c>
      <c r="E59" s="9">
        <v>0.1111111111111111</v>
      </c>
      <c r="F59" s="2">
        <v>0.1</v>
      </c>
      <c r="G59" s="9">
        <v>0.64814814814814814</v>
      </c>
      <c r="H59" s="2">
        <v>0.76666666666666672</v>
      </c>
      <c r="I59" s="9">
        <v>0.55555555555555558</v>
      </c>
      <c r="J59" s="2">
        <v>0.7</v>
      </c>
      <c r="K59" s="9">
        <v>0.12962962962962962</v>
      </c>
      <c r="L59" s="2">
        <v>0.46666666666666667</v>
      </c>
      <c r="M59" s="9">
        <v>0.7407407407407407</v>
      </c>
      <c r="N59" s="2">
        <v>0.8666666666666667</v>
      </c>
      <c r="O59" s="9">
        <v>0.7407407407407407</v>
      </c>
      <c r="P59" s="2">
        <v>0.73333333333333328</v>
      </c>
      <c r="Q59" s="9">
        <v>0.65454545454545454</v>
      </c>
      <c r="R59" s="2">
        <v>0.66666666666666663</v>
      </c>
      <c r="S59" s="9">
        <v>0.53703703703703709</v>
      </c>
      <c r="T59" s="2">
        <v>0.56666666666666665</v>
      </c>
      <c r="U59" s="9">
        <v>0.46296296296296297</v>
      </c>
      <c r="V59" s="2">
        <v>0.43333333333333335</v>
      </c>
      <c r="W59" s="9">
        <v>0.64814814814814814</v>
      </c>
      <c r="X59" s="2">
        <v>0.62068965517241381</v>
      </c>
      <c r="Y59" s="9">
        <v>0.7592592592592593</v>
      </c>
      <c r="Z59" s="2">
        <v>0.68965517241379315</v>
      </c>
    </row>
    <row r="60" spans="1:26" s="3" customFormat="1" ht="12" customHeight="1" x14ac:dyDescent="0.45">
      <c r="A60" s="12"/>
      <c r="B60" s="5" t="s">
        <v>33</v>
      </c>
      <c r="C60" s="9">
        <v>7.1428571428571425E-2</v>
      </c>
      <c r="D60" s="2">
        <v>0</v>
      </c>
      <c r="E60" s="9">
        <v>0</v>
      </c>
      <c r="F60" s="2">
        <v>0</v>
      </c>
      <c r="G60" s="9">
        <v>0.7142857142857143</v>
      </c>
      <c r="H60" s="2">
        <v>1</v>
      </c>
      <c r="I60" s="9">
        <v>0.5</v>
      </c>
      <c r="J60" s="2">
        <v>0.6428571428571429</v>
      </c>
      <c r="K60" s="9">
        <v>0</v>
      </c>
      <c r="L60" s="2">
        <v>0</v>
      </c>
      <c r="M60" s="9">
        <v>0.5</v>
      </c>
      <c r="N60" s="2">
        <v>0.8571428571428571</v>
      </c>
      <c r="O60" s="9">
        <v>0.5714285714285714</v>
      </c>
      <c r="P60" s="2">
        <v>0.7857142857142857</v>
      </c>
      <c r="Q60" s="9">
        <v>0.35714285714285715</v>
      </c>
      <c r="R60" s="2">
        <v>0.6428571428571429</v>
      </c>
      <c r="S60" s="9">
        <v>0.35714285714285715</v>
      </c>
      <c r="T60" s="2">
        <v>0.8571428571428571</v>
      </c>
      <c r="U60" s="9">
        <v>0.5714285714285714</v>
      </c>
      <c r="V60" s="2">
        <v>0.6428571428571429</v>
      </c>
      <c r="W60" s="9">
        <v>0.35714285714285715</v>
      </c>
      <c r="X60" s="2">
        <v>0.69230769230769229</v>
      </c>
      <c r="Y60" s="9">
        <v>0.42857142857142855</v>
      </c>
      <c r="Z60" s="2">
        <v>0.76923076923076927</v>
      </c>
    </row>
    <row r="61" spans="1:26" s="3" customFormat="1" ht="12" customHeight="1" x14ac:dyDescent="0.45">
      <c r="A61" s="12"/>
      <c r="B61" s="5" t="s">
        <v>34</v>
      </c>
      <c r="C61" s="9">
        <v>0.2</v>
      </c>
      <c r="D61" s="2">
        <v>8.3333333333333329E-2</v>
      </c>
      <c r="E61" s="9">
        <v>0.1</v>
      </c>
      <c r="F61" s="2">
        <v>8.3333333333333329E-2</v>
      </c>
      <c r="G61" s="9">
        <v>0.8</v>
      </c>
      <c r="H61" s="2">
        <v>0.5</v>
      </c>
      <c r="I61" s="9">
        <v>0.8</v>
      </c>
      <c r="J61" s="2">
        <v>8.3333333333333329E-2</v>
      </c>
      <c r="K61" s="9">
        <v>0.3</v>
      </c>
      <c r="L61" s="2">
        <v>0.16666666666666666</v>
      </c>
      <c r="M61" s="9">
        <v>0.7</v>
      </c>
      <c r="N61" s="2">
        <v>0.66666666666666663</v>
      </c>
      <c r="O61" s="9">
        <v>0.7</v>
      </c>
      <c r="P61" s="2">
        <v>0.58333333333333337</v>
      </c>
      <c r="Q61" s="9">
        <v>0.8</v>
      </c>
      <c r="R61" s="2">
        <v>0.83333333333333337</v>
      </c>
      <c r="S61" s="9">
        <v>0.4</v>
      </c>
      <c r="T61" s="2">
        <v>8.3333333333333329E-2</v>
      </c>
      <c r="U61" s="9">
        <v>0.4</v>
      </c>
      <c r="V61" s="2">
        <v>8.3333333333333329E-2</v>
      </c>
      <c r="W61" s="9">
        <v>0.9</v>
      </c>
      <c r="X61" s="2">
        <v>0.5</v>
      </c>
      <c r="Y61" s="9">
        <v>0.9</v>
      </c>
      <c r="Z61" s="2">
        <v>0.41666666666666669</v>
      </c>
    </row>
    <row r="62" spans="1:26" s="3" customFormat="1" ht="12" customHeight="1" x14ac:dyDescent="0.45">
      <c r="A62" s="12"/>
      <c r="B62" s="20" t="s">
        <v>80</v>
      </c>
      <c r="C62" s="9">
        <v>0.10488721804511278</v>
      </c>
      <c r="D62" s="2">
        <v>6.0524546065904503E-2</v>
      </c>
      <c r="E62" s="9">
        <v>5.4804804804804805E-2</v>
      </c>
      <c r="F62" s="2">
        <v>3.0913978494623656E-2</v>
      </c>
      <c r="G62" s="9">
        <v>0.5726078799249531</v>
      </c>
      <c r="H62" s="2">
        <v>0.72177419354838712</v>
      </c>
      <c r="I62" s="9">
        <v>0.55605718585402564</v>
      </c>
      <c r="J62" s="2">
        <v>0.68368032236400267</v>
      </c>
      <c r="K62" s="9">
        <v>9.943074003795066E-2</v>
      </c>
      <c r="L62" s="2">
        <v>0.28484438430311232</v>
      </c>
      <c r="M62" s="9">
        <v>0.5772296015180266</v>
      </c>
      <c r="N62" s="2">
        <v>0.76367319378798104</v>
      </c>
      <c r="O62" s="9">
        <v>0.59840425531914898</v>
      </c>
      <c r="P62" s="2">
        <v>0.74272173324306023</v>
      </c>
      <c r="Q62" s="9">
        <v>0.45928462709284629</v>
      </c>
      <c r="R62" s="2">
        <v>0.63951120162932795</v>
      </c>
      <c r="S62" s="9">
        <v>0.34247619047619049</v>
      </c>
      <c r="T62" s="2">
        <v>0.55095108695652173</v>
      </c>
      <c r="U62" s="9">
        <v>0.24275914634146342</v>
      </c>
      <c r="V62" s="2">
        <v>0.41708860759493671</v>
      </c>
      <c r="W62" s="9">
        <v>0.39702517162471396</v>
      </c>
      <c r="X62" s="2">
        <v>0.51430517711171664</v>
      </c>
      <c r="Y62" s="9">
        <v>0.42938931297709926</v>
      </c>
      <c r="Z62" s="2">
        <v>0.44398625429553262</v>
      </c>
    </row>
    <row r="63" spans="1:26" s="3" customFormat="1" ht="12" customHeight="1" x14ac:dyDescent="0.45">
      <c r="B63" s="21" t="s">
        <v>81</v>
      </c>
      <c r="C63" s="9">
        <v>0.12651278852152215</v>
      </c>
      <c r="D63" s="2">
        <v>8.2124525775496546E-2</v>
      </c>
      <c r="E63" s="9">
        <v>6.8337697967327596E-2</v>
      </c>
      <c r="F63" s="2">
        <v>4.5241809672386897E-2</v>
      </c>
      <c r="G63" s="9">
        <v>0.60869022349856416</v>
      </c>
      <c r="H63" s="2">
        <v>0.72311468094600628</v>
      </c>
      <c r="I63" s="9">
        <v>0.55437499999999995</v>
      </c>
      <c r="J63" s="2">
        <v>0.68430453226166554</v>
      </c>
      <c r="K63" s="9">
        <v>8.8445615355664281E-2</v>
      </c>
      <c r="L63" s="2">
        <v>0.25039158648467219</v>
      </c>
      <c r="M63" s="9">
        <v>0.59836785938480852</v>
      </c>
      <c r="N63" s="2">
        <v>0.72737430167597761</v>
      </c>
      <c r="O63" s="9">
        <v>0.62270555695247676</v>
      </c>
      <c r="P63" s="2">
        <v>0.72607038780542477</v>
      </c>
      <c r="Q63" s="9">
        <v>0.51229043237110805</v>
      </c>
      <c r="R63" s="2">
        <v>0.6384269662921348</v>
      </c>
      <c r="S63" s="9">
        <v>0.40836377377503463</v>
      </c>
      <c r="T63" s="2">
        <v>0.56072874493927127</v>
      </c>
      <c r="U63" s="9">
        <v>0.31975791199092168</v>
      </c>
      <c r="V63" s="2">
        <v>0.47407732864674867</v>
      </c>
      <c r="W63" s="9">
        <v>0.97687694311402407</v>
      </c>
      <c r="X63" s="2">
        <v>0.56283783783783781</v>
      </c>
      <c r="Y63" s="9">
        <v>0.47596820991547872</v>
      </c>
      <c r="Z63" s="2">
        <v>0.46167759439294598</v>
      </c>
    </row>
    <row r="64" spans="1:26" s="3" customFormat="1" ht="12" customHeight="1" x14ac:dyDescent="0.45">
      <c r="B64" s="21" t="s">
        <v>82</v>
      </c>
      <c r="C64" s="9">
        <v>0.11951262169882819</v>
      </c>
      <c r="D64" s="2">
        <v>8.5961657390228818E-2</v>
      </c>
      <c r="E64" s="9">
        <v>6.1426217933631441E-2</v>
      </c>
      <c r="F64" s="2">
        <v>4.8634724368882019E-2</v>
      </c>
      <c r="G64" s="9">
        <v>0.58625534156764036</v>
      </c>
      <c r="H64" s="2">
        <v>0.68432989690721646</v>
      </c>
      <c r="I64" s="9">
        <v>0.52723769486775263</v>
      </c>
      <c r="J64" s="2">
        <v>0.68008671415298849</v>
      </c>
      <c r="K64" s="9">
        <v>8.1884694176177927E-2</v>
      </c>
      <c r="L64" s="2">
        <v>0.22432125529059566</v>
      </c>
      <c r="M64" s="9">
        <v>0.52054313473018843</v>
      </c>
      <c r="N64" s="2">
        <v>0.67774223506346098</v>
      </c>
      <c r="O64" s="9">
        <v>0.57214716032052404</v>
      </c>
      <c r="P64" s="2">
        <v>0.69385428541817806</v>
      </c>
      <c r="Q64" s="9">
        <v>0.45816709692560431</v>
      </c>
      <c r="R64" s="2">
        <v>0.60035211267605637</v>
      </c>
      <c r="S64" s="9">
        <v>0.35949515702964485</v>
      </c>
      <c r="T64" s="2">
        <v>0.52195980940542785</v>
      </c>
      <c r="U64" s="9">
        <v>0.26355857185010328</v>
      </c>
      <c r="V64" s="2">
        <v>0.43778801843317972</v>
      </c>
      <c r="W64" s="9">
        <v>0.40186696412845652</v>
      </c>
      <c r="X64" s="2">
        <v>0.51984661622966111</v>
      </c>
      <c r="Y64" s="9">
        <v>0.43390905886499825</v>
      </c>
      <c r="Z64" s="2">
        <v>0.45580139191856239</v>
      </c>
    </row>
  </sheetData>
  <mergeCells count="20">
    <mergeCell ref="A43:A53"/>
    <mergeCell ref="A54:A62"/>
    <mergeCell ref="C1:Z1"/>
    <mergeCell ref="S2:T2"/>
    <mergeCell ref="U2:V2"/>
    <mergeCell ref="W2:X2"/>
    <mergeCell ref="Y2:Z2"/>
    <mergeCell ref="C2:D2"/>
    <mergeCell ref="A1:A3"/>
    <mergeCell ref="B1:B3"/>
    <mergeCell ref="A4:A22"/>
    <mergeCell ref="A23:A30"/>
    <mergeCell ref="A31:A41"/>
    <mergeCell ref="G2:H2"/>
    <mergeCell ref="I2:J2"/>
    <mergeCell ref="K2:L2"/>
    <mergeCell ref="M2:N2"/>
    <mergeCell ref="O2:P2"/>
    <mergeCell ref="Q2:R2"/>
    <mergeCell ref="E2:F2"/>
  </mergeCells>
  <phoneticPr fontId="1"/>
  <pageMargins left="0.7" right="0.7" top="0.75" bottom="0.75" header="0.3" footer="0.3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615D-ED82-41B7-8F65-882290D4E875}">
  <dimension ref="A1:AA66"/>
  <sheetViews>
    <sheetView workbookViewId="0">
      <selection activeCell="B10" sqref="B10"/>
    </sheetView>
  </sheetViews>
  <sheetFormatPr defaultRowHeight="18" x14ac:dyDescent="0.45"/>
  <cols>
    <col min="1" max="1" width="6.09765625" bestFit="1" customWidth="1"/>
    <col min="2" max="2" width="8.69921875" bestFit="1" customWidth="1"/>
    <col min="3" max="4" width="6.296875" customWidth="1"/>
    <col min="5" max="5" width="5.296875" bestFit="1" customWidth="1"/>
    <col min="6" max="6" width="5.69921875" customWidth="1"/>
    <col min="7" max="10" width="6.296875" bestFit="1" customWidth="1"/>
    <col min="11" max="11" width="5.296875" bestFit="1" customWidth="1"/>
    <col min="12" max="12" width="6" customWidth="1"/>
    <col min="13" max="20" width="6.296875" bestFit="1" customWidth="1"/>
    <col min="21" max="21" width="5.296875" bestFit="1" customWidth="1"/>
    <col min="22" max="26" width="6.296875" bestFit="1" customWidth="1"/>
  </cols>
  <sheetData>
    <row r="1" spans="1:27" x14ac:dyDescent="0.45">
      <c r="A1" s="12" t="s">
        <v>0</v>
      </c>
      <c r="B1" s="7" t="s">
        <v>1</v>
      </c>
      <c r="C1" s="13" t="s">
        <v>74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7" x14ac:dyDescent="0.45">
      <c r="A2" s="12"/>
      <c r="B2" s="7"/>
      <c r="C2" s="6" t="s">
        <v>2</v>
      </c>
      <c r="D2" s="6"/>
      <c r="E2" s="6" t="s">
        <v>3</v>
      </c>
      <c r="F2" s="6"/>
      <c r="G2" s="6" t="s">
        <v>4</v>
      </c>
      <c r="H2" s="6"/>
      <c r="I2" s="6" t="s">
        <v>5</v>
      </c>
      <c r="J2" s="6"/>
      <c r="K2" s="6" t="s">
        <v>6</v>
      </c>
      <c r="L2" s="6"/>
      <c r="M2" s="6" t="s">
        <v>7</v>
      </c>
      <c r="N2" s="6"/>
      <c r="O2" s="6" t="s">
        <v>8</v>
      </c>
      <c r="P2" s="6"/>
      <c r="Q2" s="6" t="s">
        <v>9</v>
      </c>
      <c r="R2" s="6"/>
      <c r="S2" s="6" t="s">
        <v>35</v>
      </c>
      <c r="T2" s="6"/>
      <c r="U2" s="6" t="s">
        <v>36</v>
      </c>
      <c r="V2" s="6"/>
      <c r="W2" s="6" t="s">
        <v>37</v>
      </c>
      <c r="X2" s="6"/>
      <c r="Y2" s="6" t="s">
        <v>38</v>
      </c>
      <c r="Z2" s="6"/>
    </row>
    <row r="3" spans="1:27" x14ac:dyDescent="0.45">
      <c r="A3" s="12"/>
      <c r="B3" s="7"/>
      <c r="C3" s="8" t="s">
        <v>10</v>
      </c>
      <c r="D3" s="4" t="s">
        <v>11</v>
      </c>
      <c r="E3" s="8" t="s">
        <v>10</v>
      </c>
      <c r="F3" s="4" t="s">
        <v>11</v>
      </c>
      <c r="G3" s="8" t="s">
        <v>10</v>
      </c>
      <c r="H3" s="4" t="s">
        <v>11</v>
      </c>
      <c r="I3" s="8" t="s">
        <v>10</v>
      </c>
      <c r="J3" s="4" t="s">
        <v>11</v>
      </c>
      <c r="K3" s="8" t="s">
        <v>10</v>
      </c>
      <c r="L3" s="4" t="s">
        <v>11</v>
      </c>
      <c r="M3" s="8" t="s">
        <v>10</v>
      </c>
      <c r="N3" s="4" t="s">
        <v>11</v>
      </c>
      <c r="O3" s="8" t="s">
        <v>10</v>
      </c>
      <c r="P3" s="4" t="s">
        <v>11</v>
      </c>
      <c r="Q3" s="8" t="s">
        <v>10</v>
      </c>
      <c r="R3" s="4" t="s">
        <v>11</v>
      </c>
      <c r="S3" s="8" t="s">
        <v>10</v>
      </c>
      <c r="T3" s="4" t="s">
        <v>11</v>
      </c>
      <c r="U3" s="8" t="s">
        <v>10</v>
      </c>
      <c r="V3" s="4" t="s">
        <v>11</v>
      </c>
      <c r="W3" s="8" t="s">
        <v>10</v>
      </c>
      <c r="X3" s="4" t="s">
        <v>11</v>
      </c>
      <c r="Y3" s="8" t="s">
        <v>10</v>
      </c>
      <c r="Z3" s="4" t="s">
        <v>11</v>
      </c>
    </row>
    <row r="4" spans="1:27" x14ac:dyDescent="0.45">
      <c r="B4" t="s">
        <v>30</v>
      </c>
      <c r="C4" s="1">
        <f>VLOOKUP($B$4,'45時間超データ'!$B$4:$Z$64,2,FALSE)</f>
        <v>9.8901098901098897E-2</v>
      </c>
      <c r="D4" s="1">
        <f>VLOOKUP($B$4,'45時間超データ'!$B$4:$Z$64,3,FALSE)</f>
        <v>2.34375E-2</v>
      </c>
      <c r="E4" s="1">
        <f>VLOOKUP($B$4,'45時間超データ'!$B$4:$Z$64,4,FALSE)</f>
        <v>1.4652014652014652E-2</v>
      </c>
      <c r="F4" s="1">
        <f>VLOOKUP($B$4,'45時間超データ'!$B$4:$Z$64,5,FALSE)</f>
        <v>7.8125E-3</v>
      </c>
      <c r="G4" s="1">
        <f>VLOOKUP($B$4,'45時間超データ'!$B$4:$Z$64,6,FALSE)</f>
        <v>0.5641025641025641</v>
      </c>
      <c r="H4" s="1">
        <f>VLOOKUP($B$4,'45時間超データ'!$B$4:$Z$64,7,FALSE)</f>
        <v>0.6328125</v>
      </c>
      <c r="I4" s="1">
        <f>VLOOKUP($B$4,'45時間超データ'!$B$4:$Z$64,8,FALSE)</f>
        <v>0.53479853479853479</v>
      </c>
      <c r="J4" s="1">
        <f>VLOOKUP($B$4,'45時間超データ'!$B$4:$Z$64,9,FALSE)</f>
        <v>0.703125</v>
      </c>
      <c r="K4" s="1">
        <f>VLOOKUP($B$4,'45時間超データ'!$B$4:$Z$64,10,FALSE)</f>
        <v>6.2271062271062272E-2</v>
      </c>
      <c r="L4" s="1">
        <f>VLOOKUP($B$4,'45時間超データ'!$B$4:$Z$64,11,FALSE)</f>
        <v>0.1328125</v>
      </c>
      <c r="M4" s="1">
        <f>VLOOKUP($B$4,'45時間超データ'!$B$4:$Z$64,12,FALSE)</f>
        <v>0.51470588235294112</v>
      </c>
      <c r="N4" s="1">
        <f>VLOOKUP($B$4,'45時間超データ'!$B$4:$Z$64,13,FALSE)</f>
        <v>0.6875</v>
      </c>
      <c r="O4" s="1">
        <f>VLOOKUP($B$4,'45時間超データ'!$B$4:$Z$64,14,FALSE)</f>
        <v>0.57564575645756455</v>
      </c>
      <c r="P4" s="1">
        <f>VLOOKUP($B$4,'45時間超データ'!$B$4:$Z$64,15,FALSE)</f>
        <v>0.7265625</v>
      </c>
      <c r="Q4" s="1">
        <f>VLOOKUP($B$4,'45時間超データ'!$B$4:$Z$64,16,FALSE)</f>
        <v>0.40441176470588236</v>
      </c>
      <c r="R4" s="1">
        <f>VLOOKUP($B$4,'45時間超データ'!$B$4:$Z$64,17,FALSE)</f>
        <v>0.53125</v>
      </c>
      <c r="S4" s="1">
        <f>VLOOKUP($B$4,'45時間超データ'!$B$4:$Z$64,18,FALSE)</f>
        <v>0.25092250922509224</v>
      </c>
      <c r="T4" s="1">
        <f>VLOOKUP($B$4,'45時間超データ'!$B$4:$Z$64,19,FALSE)</f>
        <v>0.46875</v>
      </c>
      <c r="U4" s="1">
        <f>VLOOKUP($B$4,'45時間超データ'!$B$4:$Z$64,20,FALSE)</f>
        <v>0.18081180811808117</v>
      </c>
      <c r="V4" s="1">
        <f>VLOOKUP($B$4,'45時間超データ'!$B$4:$Z$64,21,FALSE)</f>
        <v>0.4453125</v>
      </c>
      <c r="W4" s="1">
        <f>VLOOKUP($B$4,'45時間超データ'!$B$4:$Z$64,22,FALSE)</f>
        <v>0.33948339483394835</v>
      </c>
      <c r="X4" s="1">
        <f>VLOOKUP($B$4,'45時間超データ'!$B$4:$Z$64,23,FALSE)</f>
        <v>0.578125</v>
      </c>
      <c r="Y4" s="1">
        <f>VLOOKUP($B$4,'45時間超データ'!$B$4:$Z$64,24,FALSE)</f>
        <v>0.33948339483394835</v>
      </c>
      <c r="Z4" s="1">
        <f>VLOOKUP($B$4,'45時間超データ'!$B$4:$Z$64,25,FALSE)</f>
        <v>0.328125</v>
      </c>
    </row>
    <row r="5" spans="1:27" x14ac:dyDescent="0.45">
      <c r="AA5" s="18" t="s">
        <v>83</v>
      </c>
    </row>
    <row r="6" spans="1:27" x14ac:dyDescent="0.45">
      <c r="AA6" s="16" t="s">
        <v>39</v>
      </c>
    </row>
    <row r="7" spans="1:27" x14ac:dyDescent="0.45">
      <c r="AA7" s="16" t="s">
        <v>40</v>
      </c>
    </row>
    <row r="8" spans="1:27" x14ac:dyDescent="0.45">
      <c r="AA8" s="16" t="s">
        <v>41</v>
      </c>
    </row>
    <row r="9" spans="1:27" x14ac:dyDescent="0.45">
      <c r="AA9" s="16" t="s">
        <v>42</v>
      </c>
    </row>
    <row r="10" spans="1:27" x14ac:dyDescent="0.45">
      <c r="AA10" s="16" t="s">
        <v>43</v>
      </c>
    </row>
    <row r="11" spans="1:27" x14ac:dyDescent="0.45">
      <c r="AA11" s="16" t="s">
        <v>44</v>
      </c>
    </row>
    <row r="12" spans="1:27" x14ac:dyDescent="0.45">
      <c r="AA12" s="16" t="s">
        <v>45</v>
      </c>
    </row>
    <row r="13" spans="1:27" x14ac:dyDescent="0.45">
      <c r="AA13" s="16" t="s">
        <v>46</v>
      </c>
    </row>
    <row r="14" spans="1:27" x14ac:dyDescent="0.45">
      <c r="AA14" s="16" t="s">
        <v>47</v>
      </c>
    </row>
    <row r="15" spans="1:27" x14ac:dyDescent="0.45">
      <c r="AA15" s="16" t="s">
        <v>48</v>
      </c>
    </row>
    <row r="16" spans="1:27" x14ac:dyDescent="0.45">
      <c r="AA16" s="16" t="s">
        <v>49</v>
      </c>
    </row>
    <row r="17" spans="27:27" x14ac:dyDescent="0.45">
      <c r="AA17" s="16" t="s">
        <v>50</v>
      </c>
    </row>
    <row r="18" spans="27:27" x14ac:dyDescent="0.45">
      <c r="AA18" s="16" t="s">
        <v>51</v>
      </c>
    </row>
    <row r="19" spans="27:27" x14ac:dyDescent="0.45">
      <c r="AA19" s="16" t="s">
        <v>52</v>
      </c>
    </row>
    <row r="20" spans="27:27" x14ac:dyDescent="0.45">
      <c r="AA20" s="16" t="s">
        <v>53</v>
      </c>
    </row>
    <row r="21" spans="27:27" x14ac:dyDescent="0.45">
      <c r="AA21" s="16" t="s">
        <v>54</v>
      </c>
    </row>
    <row r="22" spans="27:27" x14ac:dyDescent="0.45">
      <c r="AA22" s="16" t="s">
        <v>55</v>
      </c>
    </row>
    <row r="23" spans="27:27" x14ac:dyDescent="0.45">
      <c r="AA23" s="16" t="s">
        <v>56</v>
      </c>
    </row>
    <row r="24" spans="27:27" x14ac:dyDescent="0.45">
      <c r="AA24" s="17" t="s">
        <v>75</v>
      </c>
    </row>
    <row r="25" spans="27:27" x14ac:dyDescent="0.45">
      <c r="AA25" s="16" t="s">
        <v>57</v>
      </c>
    </row>
    <row r="26" spans="27:27" x14ac:dyDescent="0.45">
      <c r="AA26" s="16" t="s">
        <v>58</v>
      </c>
    </row>
    <row r="27" spans="27:27" x14ac:dyDescent="0.45">
      <c r="AA27" s="16" t="s">
        <v>59</v>
      </c>
    </row>
    <row r="28" spans="27:27" x14ac:dyDescent="0.45">
      <c r="AA28" s="16" t="s">
        <v>60</v>
      </c>
    </row>
    <row r="29" spans="27:27" x14ac:dyDescent="0.45">
      <c r="AA29" s="16" t="s">
        <v>61</v>
      </c>
    </row>
    <row r="30" spans="27:27" x14ac:dyDescent="0.45">
      <c r="AA30" s="16" t="s">
        <v>62</v>
      </c>
    </row>
    <row r="31" spans="27:27" x14ac:dyDescent="0.45">
      <c r="AA31" s="16" t="s">
        <v>63</v>
      </c>
    </row>
    <row r="32" spans="27:27" x14ac:dyDescent="0.45">
      <c r="AA32" s="17" t="s">
        <v>76</v>
      </c>
    </row>
    <row r="33" spans="27:27" x14ac:dyDescent="0.45">
      <c r="AA33" s="16" t="s">
        <v>64</v>
      </c>
    </row>
    <row r="34" spans="27:27" x14ac:dyDescent="0.45">
      <c r="AA34" s="16" t="s">
        <v>65</v>
      </c>
    </row>
    <row r="35" spans="27:27" x14ac:dyDescent="0.45">
      <c r="AA35" s="16" t="s">
        <v>66</v>
      </c>
    </row>
    <row r="36" spans="27:27" x14ac:dyDescent="0.45">
      <c r="AA36" s="16" t="s">
        <v>67</v>
      </c>
    </row>
    <row r="37" spans="27:27" x14ac:dyDescent="0.45">
      <c r="AA37" s="16" t="s">
        <v>68</v>
      </c>
    </row>
    <row r="38" spans="27:27" x14ac:dyDescent="0.45">
      <c r="AA38" s="16" t="s">
        <v>69</v>
      </c>
    </row>
    <row r="39" spans="27:27" x14ac:dyDescent="0.45">
      <c r="AA39" s="16" t="s">
        <v>70</v>
      </c>
    </row>
    <row r="40" spans="27:27" x14ac:dyDescent="0.45">
      <c r="AA40" s="16" t="s">
        <v>71</v>
      </c>
    </row>
    <row r="41" spans="27:27" x14ac:dyDescent="0.45">
      <c r="AA41" s="16" t="s">
        <v>72</v>
      </c>
    </row>
    <row r="42" spans="27:27" x14ac:dyDescent="0.45">
      <c r="AA42" s="16" t="s">
        <v>73</v>
      </c>
    </row>
    <row r="43" spans="27:27" x14ac:dyDescent="0.45">
      <c r="AA43" s="17" t="s">
        <v>77</v>
      </c>
    </row>
    <row r="44" spans="27:27" x14ac:dyDescent="0.45">
      <c r="AA44" s="16" t="s">
        <v>78</v>
      </c>
    </row>
    <row r="45" spans="27:27" x14ac:dyDescent="0.45">
      <c r="AA45" s="16" t="s">
        <v>16</v>
      </c>
    </row>
    <row r="46" spans="27:27" x14ac:dyDescent="0.45">
      <c r="AA46" s="16" t="s">
        <v>17</v>
      </c>
    </row>
    <row r="47" spans="27:27" x14ac:dyDescent="0.45">
      <c r="AA47" s="16" t="s">
        <v>18</v>
      </c>
    </row>
    <row r="48" spans="27:27" x14ac:dyDescent="0.45">
      <c r="AA48" s="16" t="s">
        <v>19</v>
      </c>
    </row>
    <row r="49" spans="27:27" x14ac:dyDescent="0.45">
      <c r="AA49" s="16" t="s">
        <v>20</v>
      </c>
    </row>
    <row r="50" spans="27:27" x14ac:dyDescent="0.45">
      <c r="AA50" s="16" t="s">
        <v>21</v>
      </c>
    </row>
    <row r="51" spans="27:27" x14ac:dyDescent="0.45">
      <c r="AA51" s="16" t="s">
        <v>22</v>
      </c>
    </row>
    <row r="52" spans="27:27" x14ac:dyDescent="0.45">
      <c r="AA52" s="16" t="s">
        <v>23</v>
      </c>
    </row>
    <row r="53" spans="27:27" x14ac:dyDescent="0.45">
      <c r="AA53" s="16" t="s">
        <v>24</v>
      </c>
    </row>
    <row r="54" spans="27:27" x14ac:dyDescent="0.45">
      <c r="AA54" s="16" t="s">
        <v>25</v>
      </c>
    </row>
    <row r="55" spans="27:27" x14ac:dyDescent="0.45">
      <c r="AA55" s="17" t="s">
        <v>79</v>
      </c>
    </row>
    <row r="56" spans="27:27" x14ac:dyDescent="0.45">
      <c r="AA56" s="16" t="s">
        <v>27</v>
      </c>
    </row>
    <row r="57" spans="27:27" x14ac:dyDescent="0.45">
      <c r="AA57" s="16" t="s">
        <v>28</v>
      </c>
    </row>
    <row r="58" spans="27:27" x14ac:dyDescent="0.45">
      <c r="AA58" s="16" t="s">
        <v>29</v>
      </c>
    </row>
    <row r="59" spans="27:27" x14ac:dyDescent="0.45">
      <c r="AA59" s="16" t="s">
        <v>30</v>
      </c>
    </row>
    <row r="60" spans="27:27" x14ac:dyDescent="0.45">
      <c r="AA60" s="16" t="s">
        <v>31</v>
      </c>
    </row>
    <row r="61" spans="27:27" x14ac:dyDescent="0.45">
      <c r="AA61" s="16" t="s">
        <v>32</v>
      </c>
    </row>
    <row r="62" spans="27:27" x14ac:dyDescent="0.45">
      <c r="AA62" s="16" t="s">
        <v>33</v>
      </c>
    </row>
    <row r="63" spans="27:27" x14ac:dyDescent="0.45">
      <c r="AA63" s="16" t="s">
        <v>34</v>
      </c>
    </row>
    <row r="64" spans="27:27" x14ac:dyDescent="0.45">
      <c r="AA64" s="17" t="s">
        <v>80</v>
      </c>
    </row>
    <row r="65" spans="27:27" x14ac:dyDescent="0.45">
      <c r="AA65" s="16" t="s">
        <v>81</v>
      </c>
    </row>
    <row r="66" spans="27:27" x14ac:dyDescent="0.45">
      <c r="AA66" s="19" t="s">
        <v>82</v>
      </c>
    </row>
  </sheetData>
  <mergeCells count="15">
    <mergeCell ref="Q2:R2"/>
    <mergeCell ref="S2:T2"/>
    <mergeCell ref="U2:V2"/>
    <mergeCell ref="W2:X2"/>
    <mergeCell ref="Y2:Z2"/>
    <mergeCell ref="A1:A3"/>
    <mergeCell ref="B1:B3"/>
    <mergeCell ref="C1:Z1"/>
    <mergeCell ref="C2:D2"/>
    <mergeCell ref="E2:F2"/>
    <mergeCell ref="G2:H2"/>
    <mergeCell ref="I2:J2"/>
    <mergeCell ref="K2:L2"/>
    <mergeCell ref="M2:N2"/>
    <mergeCell ref="O2:P2"/>
  </mergeCells>
  <phoneticPr fontId="1"/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リスト" prompt="リストから選んでください" xr:uid="{609B6FDD-79B1-4909-91AF-6714B6C0A2A3}">
          <x14:formula1>
            <xm:f>'45時間超データ'!$B$4:$B$64</xm:f>
          </x14:formula1>
          <xm:sqref>B4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q m z U l K 4 7 V q k A A A A 9 Q A A A B I A H A B D b 2 5 m a W c v U G F j a 2 F n Z S 5 4 b W w g o h g A K K A U A A A A A A A A A A A A A A A A A A A A A A A A A A A A h Y + x D o I w G I R f h X S n L c i g 5 K c M b k Y S E h P j 2 p Q K R S i G F s u 7 O f h I v o I Y R d 1 M b r m 7 b 7 i 7 X 2 + Q j m 3 j X W R v V K c T F G C K P K l F V y h d J m i w R 3 + J U g Y 5 F y d e S m + C t Y l H U y S o s v Y c E + K c w 2 6 B u 7 4 k I a U B O W T b n a h k y 9 E H V v 9 h X 2 l j u R Y S M d i / x r A Q r y Z F E a Z A 5 g w y p b 9 9 O M 1 9 t j 8 h r I f G D r 1 k N f c 3 O Z D Z A n l f Y A 9 Q S w M E F A A C A A g A 7 q m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6 p s 1 I o i k e 4 D g A A A B E A A A A T A B w A R m 9 y b X V s Y X M v U 2 V j d G l v b j E u b S C i G A A o o B Q A A A A A A A A A A A A A A A A A A A A A A A A A A A A r T k 0 u y c z P U w i G 0 I b W A F B L A Q I t A B Q A A g A I A O 6 p s 1 J S u O 1 a p A A A A P U A A A A S A A A A A A A A A A A A A A A A A A A A A A B D b 2 5 m a W c v U G F j a 2 F n Z S 5 4 b W x Q S w E C L Q A U A A I A C A D u q b N S D 8 r p q 6 Q A A A D p A A A A E w A A A A A A A A A A A A A A A A D w A A A A W 0 N v b n R l b n R f V H l w Z X N d L n h t b F B L A Q I t A B Q A A g A I A O 6 p s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d k y N 2 C q d 2 S o 0 / 8 G B H G m V A A A A A A A I A A A A A A B B m A A A A A Q A A I A A A A G R N m C 2 6 8 S p n T v e p A 6 h g 2 X g 5 5 d e N M F D V u b W r L 6 C 8 K L x d A A A A A A 6 A A A A A A g A A I A A A A H 4 Q o S m 3 t m Y V M d r B 9 4 Z m z 9 0 1 O K Q r p A r s O l l 8 N m h M 7 J n u U A A A A J 2 Y H 7 M J X w 6 m u C j 1 h K t G k M G 5 T i r B k U O c 5 5 h h 3 i W z g r 0 S F x 2 r o i f A Y h u F u F c Y h b Z 2 6 f 0 V O v z W t Z S F l Z / U t S 0 A s j 7 P n O G I Z q P V j T 1 i n f Q o 2 5 T v Q A A A A L d 5 x K 8 i F S J k I 9 l + o x w H 5 V k i J / s J i R v 9 j p j g C B 8 h b 6 + R n W 0 n T 3 z E x M m C p o U 3 M w 3 K H w I E T r 3 I k y e w 2 v Q d 6 b G R o h 4 = < / D a t a M a s h u p > 
</file>

<file path=customXml/itemProps1.xml><?xml version="1.0" encoding="utf-8"?>
<ds:datastoreItem xmlns:ds="http://schemas.openxmlformats.org/officeDocument/2006/customXml" ds:itemID="{7AC59769-C312-41B7-AFDC-FA2B1293F4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45時間超データ</vt:lpstr>
      <vt:lpstr>抽出とグラフ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Panasonic CF-LX4</dc:creator>
  <cp:keywords/>
  <dc:description/>
  <cp:lastModifiedBy>.</cp:lastModifiedBy>
  <cp:revision/>
  <dcterms:created xsi:type="dcterms:W3CDTF">2021-01-13T13:13:57Z</dcterms:created>
  <dcterms:modified xsi:type="dcterms:W3CDTF">2021-05-19T12:43:55Z</dcterms:modified>
  <cp:category/>
  <cp:contentStatus/>
</cp:coreProperties>
</file>